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https://ebpgroup.sharepoint.com/sites/CH_P_223476/Freigegebene Dokumente/General/40_BEARBEITUNG/02_Tools/Druckluft/"/>
    </mc:Choice>
  </mc:AlternateContent>
  <xr:revisionPtr revIDLastSave="37" documentId="11_85486C6607200FACC6B069E980B9DC4C6CB32ADA" xr6:coauthVersionLast="47" xr6:coauthVersionMax="47" xr10:uidLastSave="{E81F0918-0E04-4318-9596-3999B1E56DC1}"/>
  <workbookProtection workbookAlgorithmName="SHA-512" workbookHashValue="5onkJ1TmaywiYgojNesp525djDPy2Gp9OOf/qXvH0oD57HcOurlehq42qMxDol1U/5lTCzJYm0GU1fw8tm0uPA==" workbookSaltValue="EDhDkV4OUHxsnpHEuLs8/w==" workbookSpinCount="100000" lockStructure="1"/>
  <bookViews>
    <workbookView xWindow="-120" yWindow="-120" windowWidth="29040" windowHeight="17520" tabRatio="841" firstSheet="1" activeTab="1" xr2:uid="{00000000-000D-0000-FFFF-FFFF00000000}"/>
  </bookViews>
  <sheets>
    <sheet name="Liste de monitoring" sheetId="1" state="hidden" r:id="rId1"/>
    <sheet name="Informations générales" sheetId="2" r:id="rId2"/>
    <sheet name="Calcul"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5" i="1" l="1"/>
  <c r="AN5" i="1"/>
  <c r="AM5" i="1"/>
  <c r="AL5" i="1"/>
  <c r="AK5" i="1"/>
  <c r="AJ5" i="1"/>
  <c r="AI5" i="1"/>
  <c r="AH5" i="1"/>
  <c r="AG5" i="1"/>
  <c r="AF5" i="1"/>
  <c r="F29" i="3" l="1"/>
  <c r="F30" i="3" s="1"/>
  <c r="F31" i="3" s="1"/>
  <c r="C36" i="3" s="1"/>
  <c r="C31" i="2" s="1"/>
  <c r="D29" i="3"/>
  <c r="D30" i="3" s="1"/>
  <c r="D31" i="3" s="1"/>
  <c r="C35" i="3" s="1"/>
  <c r="H37" i="2"/>
  <c r="C34" i="2"/>
  <c r="Z5" i="1"/>
  <c r="Y5" i="1"/>
  <c r="V5" i="1"/>
  <c r="U5" i="1"/>
  <c r="Q5" i="1"/>
  <c r="P5" i="1"/>
  <c r="N5" i="1"/>
  <c r="J5" i="1"/>
  <c r="I5" i="1"/>
  <c r="H5" i="1"/>
  <c r="G5" i="1"/>
  <c r="F5" i="1"/>
  <c r="C5" i="1"/>
  <c r="C42" i="3" l="1"/>
  <c r="C39" i="3"/>
  <c r="C30" i="2"/>
  <c r="C40" i="3" l="1"/>
  <c r="C35" i="2" s="1"/>
  <c r="C33" i="2"/>
  <c r="C43" i="3"/>
  <c r="C38" i="2" s="1"/>
  <c r="C37"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<sst xmlns="http://schemas.openxmlformats.org/spreadsheetml/2006/main" count="142" uniqueCount="107">
  <si>
    <t>Demande</t>
  </si>
  <si>
    <t>Traitement</t>
  </si>
  <si>
    <t>Données du client</t>
  </si>
  <si>
    <t>Partenaire de mise en œuvre</t>
  </si>
  <si>
    <t>Mise en œuvre</t>
  </si>
  <si>
    <t>Mesure</t>
  </si>
  <si>
    <t>ICP</t>
  </si>
  <si>
    <t>Personne</t>
  </si>
  <si>
    <t>Statut</t>
  </si>
  <si>
    <t>Client final</t>
  </si>
  <si>
    <t>Objet / magasin</t>
  </si>
  <si>
    <t>Personne de contact</t>
  </si>
  <si>
    <t>Coordonnées bancaires</t>
  </si>
  <si>
    <t>Consommation électrique ancienne installation</t>
  </si>
  <si>
    <t>Consommation électrique nouvelle installation</t>
  </si>
  <si>
    <t>Économies d’électricité annuelles</t>
  </si>
  <si>
    <t>Économies imputables sur la durée</t>
  </si>
  <si>
    <t>Coûts d’investissement</t>
  </si>
  <si>
    <t>Économies dues à la mesure</t>
  </si>
  <si>
    <t>Temps de retour</t>
  </si>
  <si>
    <t>Montant de la subvention</t>
  </si>
  <si>
    <t>Part de subvention</t>
  </si>
  <si>
    <t>ID</t>
  </si>
  <si>
    <t>Date</t>
  </si>
  <si>
    <t>Nom</t>
  </si>
  <si>
    <t>Rue</t>
  </si>
  <si>
    <t>Numéro</t>
  </si>
  <si>
    <t>NPA</t>
  </si>
  <si>
    <t>Localité</t>
  </si>
  <si>
    <t>Nom, prénom</t>
  </si>
  <si>
    <t>Fonction</t>
  </si>
  <si>
    <t>E-mail</t>
  </si>
  <si>
    <t>Téléphone</t>
  </si>
  <si>
    <t>Titulaire du compte</t>
  </si>
  <si>
    <t>IBAN</t>
  </si>
  <si>
    <t>Institution financière</t>
  </si>
  <si>
    <t>Entreprise</t>
  </si>
  <si>
    <t>Modèle d’impact</t>
  </si>
  <si>
    <t>Respect des conditions de subvention</t>
  </si>
  <si>
    <t>kWh/a</t>
  </si>
  <si>
    <t>%</t>
  </si>
  <si>
    <t>kWh</t>
  </si>
  <si>
    <t>CHF</t>
  </si>
  <si>
    <t>CHF/a</t>
  </si>
  <si>
    <t>a</t>
  </si>
  <si>
    <t>QS1 bestätigt</t>
  </si>
  <si>
    <t>reserviert</t>
  </si>
  <si>
    <t>Druckluft</t>
  </si>
  <si>
    <t>EBP Druckluft</t>
  </si>
  <si>
    <t>Modèle d’impact pour le remplacement des installations chez ColorWatt</t>
  </si>
  <si>
    <t>Saisies requises</t>
  </si>
  <si>
    <t>Aucune saisie / Aucun résultat</t>
  </si>
  <si>
    <t>Données du conseiller</t>
  </si>
  <si>
    <t>Numéro de téléphone</t>
  </si>
  <si>
    <t>Données du client final</t>
  </si>
  <si>
    <t>Nom de l’entreprise</t>
  </si>
  <si>
    <t>Adresse de l’entreprise</t>
  </si>
  <si>
    <t>Prix de l’électricité de l’entreprise en Rp./kWh</t>
  </si>
  <si>
    <t>Résumé de toutes les mesures</t>
  </si>
  <si>
    <t>Économies d’électricité en kWh</t>
  </si>
  <si>
    <t>in %</t>
  </si>
  <si>
    <t>Économies CHF/an</t>
  </si>
  <si>
    <t>Coûts d’investissement totaux</t>
  </si>
  <si>
    <t>Payback (Return on Investment, in Jahren)</t>
  </si>
  <si>
    <t>Montant maximal de la subvention</t>
  </si>
  <si>
    <t>Montant prévisionnel de la subvention en CHF</t>
  </si>
  <si>
    <t>en % des coûts d’investissement</t>
  </si>
  <si>
    <t>Conditions de participation</t>
  </si>
  <si>
    <t>Les mesures invoquées (remplacement d’équipement) ne doivent pas faire partie explicitement d’un accord de cible avec le canton, l’Agence de l’Énergie de l’Économie (EnAW) ou l’Agence des technologies propres Suisse (loi).</t>
  </si>
  <si>
    <t>Pas de double subvention : aucune autre aide ne doit être demandée au canton ou à la Confédération.</t>
  </si>
  <si>
    <t>En soumettant la demande, le requérant confirme avoir pris connaissance et respecter les conditions de subvention ainsi que les critères d’efficacité applicables.</t>
  </si>
  <si>
    <t>Datum:</t>
  </si>
  <si>
    <t>E-Mail an:</t>
  </si>
  <si>
    <t>colorwatt@ebp.ch</t>
  </si>
  <si>
    <t>Telefon:</t>
  </si>
  <si>
    <t>+41 44 395 11 97</t>
  </si>
  <si>
    <t>Modèle d’impact pour le remplacement des systèmes d’air comprimé chez ColorWatt</t>
  </si>
  <si>
    <t>Critères d’efficacité</t>
  </si>
  <si>
    <t>Compresseur d’air : Le moteur principal atteint au moins l’efficacité des classes d’efficacité suivantes :
- Puissance nominale jusqu’à 0,75 kW : classe d’efficacité IE3
- Puissance nominale entre 0,75 kW et 75 kW : classe d’efficacité IE4
- Puissance nominale supérieure à 75 kW : classe d’efficacité IE5</t>
  </si>
  <si>
    <t>Système de distribution d’air comprimé : Le système de distribution d’air comprimé a été optimisé et une preuve justificative est disponible.</t>
  </si>
  <si>
    <t>Production d’air comprimé : La capacité de production d’air comprimé a été réduite autant que possible après examen.</t>
  </si>
  <si>
    <t>Données de l’ancienne machine</t>
  </si>
  <si>
    <t>Données de la nouvelle machine</t>
  </si>
  <si>
    <t>Modèle de l’installation / machine</t>
  </si>
  <si>
    <t>Puissance raccordée en kW</t>
  </si>
  <si>
    <t>Arrêt nocturne</t>
  </si>
  <si>
    <t>Semaines de fonctionnement par an</t>
  </si>
  <si>
    <t>Nombre de équipes</t>
  </si>
  <si>
    <t>Variateur de fréquence (Oui/Non)</t>
  </si>
  <si>
    <t>Oui</t>
  </si>
  <si>
    <t>Rendement isentropique compresseur</t>
  </si>
  <si>
    <t>Classe d’efficacité du compresseur</t>
  </si>
  <si>
    <t>IE4</t>
  </si>
  <si>
    <t>Capacité de production d’air comprimé (m3/min)</t>
  </si>
  <si>
    <t>Lastprofil</t>
  </si>
  <si>
    <t>Part d’exploitation à pleine charge</t>
  </si>
  <si>
    <t>Partage de temps</t>
  </si>
  <si>
    <t>Heures de fonctionnement</t>
  </si>
  <si>
    <t>Heures pleine charge</t>
  </si>
  <si>
    <t>Consommation kWh/an</t>
  </si>
  <si>
    <t>Coûts totaux de la nouvelle installation CHF</t>
  </si>
  <si>
    <t>Résumé de la mesure</t>
  </si>
  <si>
    <t>Économies d’électricité en kWh par an</t>
  </si>
  <si>
    <t>Taux de subvention CHF/MWh</t>
  </si>
  <si>
    <t>Retour sur investissement (retour sur investissement)</t>
  </si>
  <si>
    <t>doit être supérieur à 4 ans !</t>
  </si>
  <si>
    <t>Total subvention prévisionnelle en CHF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</si>
</sst>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 ;\-#,##0\ "/>
    <numFmt numFmtId="166" formatCode="#\'##0.0_ ;\-#\'##0.0\ "/>
    <numFmt numFmtId="167" formatCode="#,##0.0_ ;\-#,##0.0\ "/>
    <numFmt numFmtId="168" formatCode="&quot;CHF&quot;\ #,##0.00"/>
    <numFmt numFmtId="169" formatCode="0.0"/>
  </numFmts>
  <fonts count="14">
    <font>
      <sz val="10"/>
      <color theme="1"/>
      <name val="Arial"/>
      <family val="2"/>
    </font>
    <font>
      <sz val="10"/>
      <color theme="1"/>
      <name val="Arial"/>
      <family val="2"/>
    </font>
    <font>
      <b/>
      <sz val="10"/>
      <color theme="1"/>
      <name val="Arial"/>
      <family val="2"/>
    </font>
    <font>
      <b/>
      <sz val="14"/>
      <color theme="1"/>
      <name val="Arial"/>
      <family val="2"/>
    </font>
    <font>
      <u/>
      <sz val="10"/>
      <color theme="10"/>
      <name val="Arial"/>
      <family val="2"/>
    </font>
    <font>
      <b/>
      <sz val="12"/>
      <color rgb="FFC00000"/>
      <name val="Arial"/>
      <family val="2"/>
    </font>
    <font>
      <b/>
      <sz val="12"/>
      <color theme="1"/>
      <name val="Arial"/>
      <family val="2"/>
    </font>
    <font>
      <sz val="14"/>
      <color theme="1"/>
      <name val="Arial"/>
      <family val="2"/>
    </font>
    <font>
      <i/>
      <sz val="10"/>
      <color theme="1"/>
      <name val="Arial"/>
      <family val="2"/>
    </font>
    <font>
      <b/>
      <i/>
      <sz val="10"/>
      <color theme="1"/>
      <name val="Arial"/>
      <family val="2"/>
    </font>
    <font>
      <sz val="10"/>
      <color rgb="FFC00000"/>
      <name val="Arial"/>
      <family val="2"/>
    </font>
    <font>
      <b/>
      <sz val="10"/>
      <name val="Arial"/>
      <family val="2"/>
    </font>
    <font>
      <sz val="10"/>
      <name val="Arial"/>
      <family val="2"/>
    </font>
    <font>
      <b/>
      <sz val="10"/>
      <color rgb="FFFF0000"/>
      <name val="Arial"/>
      <family val="2"/>
    </font>
  </fonts>
  <fills count="22">
    <fill>
      <patternFill patternType="none"/>
    </fill>
    <fill>
      <patternFill patternType="gray125"/>
    </fill>
    <fill>
      <patternFill patternType="solid">
        <fgColor theme="7"/>
        <bgColor indexed="64"/>
      </patternFill>
    </fill>
    <fill>
      <patternFill patternType="solid">
        <fgColor theme="7" tint="0.59999389629810485"/>
        <bgColor indexed="64"/>
      </patternFill>
    </fill>
    <fill>
      <patternFill patternType="solid">
        <fgColor theme="0"/>
        <bgColor indexed="64"/>
      </patternFill>
    </fill>
    <fill>
      <patternFill patternType="solid">
        <fgColor theme="2" tint="-0.14999847407452621"/>
        <bgColor indexed="64"/>
      </patternFill>
    </fill>
    <fill>
      <patternFill patternType="solid">
        <fgColor theme="8" tint="0.59999389629810485"/>
        <bgColor indexed="64"/>
      </patternFill>
    </fill>
    <fill>
      <patternFill patternType="solid">
        <fgColor theme="0" tint="-0.14999847407452621"/>
        <bgColor indexed="64"/>
      </patternFill>
    </fill>
    <fill>
      <patternFill patternType="gray0625">
        <bgColor auto="1"/>
      </patternFill>
    </fill>
    <fill>
      <patternFill patternType="solid">
        <fgColor theme="7" tint="0.39997558519241921"/>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5" tint="-9.9978637043366805E-2"/>
        <bgColor indexed="64"/>
      </patternFill>
    </fill>
    <fill>
      <patternFill patternType="solid">
        <fgColor theme="0" tint="-4.9989318521683403E-2"/>
        <bgColor indexed="64"/>
      </patternFill>
    </fill>
    <fill>
      <patternFill patternType="solid">
        <fgColor theme="4"/>
        <bgColor indexed="64"/>
      </patternFill>
    </fill>
    <fill>
      <patternFill patternType="solid">
        <fgColor theme="3" tint="0.74999237037263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1"/>
        <bgColor indexed="64"/>
      </patternFill>
    </fill>
    <fill>
      <patternFill patternType="solid">
        <fgColor theme="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164" fontId="1" fillId="0" borderId="0"/>
    <xf numFmtId="9" fontId="1" fillId="0" borderId="0"/>
    <xf numFmtId="0" fontId="4" fillId="0" borderId="0"/>
  </cellStyleXfs>
  <cellXfs count="181">
    <xf numFmtId="0" fontId="0" fillId="0" borderId="0" xfId="0"/>
    <xf numFmtId="0" fontId="0" fillId="4" borderId="0" xfId="0" applyFill="1"/>
    <xf numFmtId="0" fontId="3" fillId="4" borderId="0" xfId="0" applyFont="1" applyFill="1"/>
    <xf numFmtId="0" fontId="2" fillId="4" borderId="0" xfId="0" applyFont="1" applyFill="1"/>
    <xf numFmtId="0" fontId="0" fillId="0" borderId="0" xfId="0" applyProtection="1">
      <protection hidden="1"/>
    </xf>
    <xf numFmtId="0" fontId="7" fillId="4" borderId="0" xfId="0" applyFont="1" applyFill="1"/>
    <xf numFmtId="165" fontId="2" fillId="4" borderId="0" xfId="1" applyNumberFormat="1" applyFont="1" applyFill="1" applyProtection="1">
      <protection hidden="1"/>
    </xf>
    <xf numFmtId="9" fontId="1" fillId="4" borderId="0" xfId="2" applyFill="1" applyProtection="1">
      <protection hidden="1"/>
    </xf>
    <xf numFmtId="9" fontId="0" fillId="4" borderId="0" xfId="2" applyFont="1" applyFill="1" applyProtection="1">
      <protection hidden="1"/>
    </xf>
    <xf numFmtId="0" fontId="0" fillId="4" borderId="0" xfId="0" applyFill="1" applyProtection="1">
      <protection hidden="1"/>
    </xf>
    <xf numFmtId="0" fontId="3" fillId="4" borderId="0" xfId="0" applyFont="1" applyFill="1" applyProtection="1">
      <protection hidden="1"/>
    </xf>
    <xf numFmtId="0" fontId="2" fillId="4" borderId="0" xfId="0" applyFont="1" applyFill="1" applyProtection="1">
      <protection hidden="1"/>
    </xf>
    <xf numFmtId="0" fontId="0" fillId="2" borderId="0" xfId="0" applyFill="1" applyProtection="1">
      <protection hidden="1"/>
    </xf>
    <xf numFmtId="0" fontId="2" fillId="0" borderId="0" xfId="0" applyFont="1" applyProtection="1">
      <protection hidden="1"/>
    </xf>
    <xf numFmtId="0" fontId="0" fillId="4" borderId="1" xfId="0" applyFill="1" applyBorder="1" applyAlignment="1" applyProtection="1">
      <alignment horizontal="right" vertical="center" indent="1"/>
      <protection hidden="1"/>
    </xf>
    <xf numFmtId="0" fontId="2" fillId="3" borderId="1" xfId="0" applyFont="1" applyFill="1" applyBorder="1" applyAlignment="1" applyProtection="1">
      <alignment horizontal="center" vertical="center"/>
      <protection locked="0"/>
    </xf>
    <xf numFmtId="0" fontId="0" fillId="4" borderId="0" xfId="0" applyFill="1" applyAlignment="1" applyProtection="1">
      <alignment vertical="center"/>
      <protection hidden="1"/>
    </xf>
    <xf numFmtId="165" fontId="8" fillId="4" borderId="0" xfId="1" applyNumberFormat="1" applyFont="1" applyFill="1" applyProtection="1">
      <protection hidden="1"/>
    </xf>
    <xf numFmtId="0" fontId="5" fillId="0" borderId="0" xfId="0" applyFont="1"/>
    <xf numFmtId="0" fontId="0" fillId="0" borderId="16" xfId="0" applyBorder="1" applyAlignment="1">
      <alignment horizontal="left" indent="1"/>
    </xf>
    <xf numFmtId="0" fontId="0" fillId="0" borderId="15" xfId="0" applyBorder="1" applyAlignment="1">
      <alignment horizontal="left" indent="1"/>
    </xf>
    <xf numFmtId="0" fontId="0" fillId="0" borderId="17" xfId="0" applyBorder="1" applyAlignment="1">
      <alignment horizontal="left" indent="1"/>
    </xf>
    <xf numFmtId="0" fontId="2" fillId="6" borderId="18" xfId="0" applyFont="1" applyFill="1" applyBorder="1"/>
    <xf numFmtId="165" fontId="1" fillId="5" borderId="19" xfId="1" applyNumberFormat="1" applyFill="1" applyBorder="1" applyAlignment="1" applyProtection="1">
      <alignment vertical="center"/>
      <protection hidden="1"/>
    </xf>
    <xf numFmtId="0" fontId="2" fillId="6" borderId="17" xfId="0" applyFont="1" applyFill="1" applyBorder="1"/>
    <xf numFmtId="0" fontId="1" fillId="4" borderId="0" xfId="1" applyNumberFormat="1" applyFill="1" applyProtection="1">
      <protection hidden="1"/>
    </xf>
    <xf numFmtId="9" fontId="2" fillId="4" borderId="0" xfId="2" applyFont="1" applyFill="1" applyProtection="1">
      <protection hidden="1"/>
    </xf>
    <xf numFmtId="166" fontId="2" fillId="4" borderId="0" xfId="1" applyNumberFormat="1" applyFont="1" applyFill="1" applyProtection="1">
      <protection hidden="1"/>
    </xf>
    <xf numFmtId="0" fontId="0" fillId="3" borderId="2" xfId="0" applyFill="1" applyBorder="1" applyAlignment="1" applyProtection="1">
      <alignment vertical="center"/>
      <protection locked="0"/>
    </xf>
    <xf numFmtId="0" fontId="0" fillId="3" borderId="3" xfId="0" applyFill="1" applyBorder="1" applyAlignment="1" applyProtection="1">
      <alignment vertical="center"/>
      <protection locked="0"/>
    </xf>
    <xf numFmtId="0" fontId="2" fillId="3" borderId="2" xfId="0" applyFont="1" applyFill="1" applyBorder="1" applyAlignment="1" applyProtection="1">
      <alignment vertical="center"/>
      <protection locked="0"/>
    </xf>
    <xf numFmtId="0" fontId="0" fillId="4" borderId="18" xfId="0" applyFill="1" applyBorder="1" applyAlignment="1" applyProtection="1">
      <alignment horizontal="left" indent="1"/>
      <protection hidden="1"/>
    </xf>
    <xf numFmtId="0" fontId="2" fillId="6" borderId="16" xfId="0" applyFont="1" applyFill="1" applyBorder="1" applyProtection="1">
      <protection hidden="1"/>
    </xf>
    <xf numFmtId="0" fontId="0" fillId="0" borderId="22" xfId="0" applyBorder="1" applyAlignment="1" applyProtection="1">
      <alignment horizontal="left" indent="1"/>
      <protection hidden="1"/>
    </xf>
    <xf numFmtId="0" fontId="11" fillId="4" borderId="0" xfId="0" applyFont="1" applyFill="1" applyAlignment="1" applyProtection="1">
      <alignment wrapText="1"/>
      <protection hidden="1"/>
    </xf>
    <xf numFmtId="0" fontId="0" fillId="4" borderId="15" xfId="0" applyFill="1" applyBorder="1" applyAlignment="1">
      <alignment horizontal="left" vertical="center" indent="1"/>
    </xf>
    <xf numFmtId="165" fontId="13" fillId="4" borderId="0" xfId="1" applyNumberFormat="1" applyFont="1" applyFill="1" applyProtection="1">
      <protection hidden="1"/>
    </xf>
    <xf numFmtId="0" fontId="0" fillId="4" borderId="6" xfId="0" applyFill="1" applyBorder="1"/>
    <xf numFmtId="0" fontId="0" fillId="4" borderId="7" xfId="0" applyFill="1" applyBorder="1"/>
    <xf numFmtId="0" fontId="0" fillId="4" borderId="0" xfId="2" applyNumberFormat="1" applyFont="1" applyFill="1" applyProtection="1">
      <protection hidden="1"/>
    </xf>
    <xf numFmtId="0" fontId="10" fillId="0" borderId="0" xfId="0" applyFont="1" applyProtection="1">
      <protection hidden="1"/>
    </xf>
    <xf numFmtId="0" fontId="0" fillId="0" borderId="22" xfId="0" applyBorder="1" applyProtection="1">
      <protection hidden="1"/>
    </xf>
    <xf numFmtId="0" fontId="0" fillId="0" borderId="15" xfId="0" applyBorder="1" applyProtection="1">
      <protection hidden="1"/>
    </xf>
    <xf numFmtId="0" fontId="2" fillId="5" borderId="2" xfId="0" applyFont="1" applyFill="1" applyBorder="1" applyAlignment="1" applyProtection="1">
      <alignment vertical="center"/>
      <protection hidden="1"/>
    </xf>
    <xf numFmtId="0" fontId="0" fillId="4" borderId="22" xfId="0" applyFill="1" applyBorder="1" applyAlignment="1" applyProtection="1">
      <alignment horizontal="left" indent="1"/>
      <protection hidden="1"/>
    </xf>
    <xf numFmtId="0" fontId="0" fillId="4" borderId="15" xfId="0" applyFill="1" applyBorder="1" applyAlignment="1" applyProtection="1">
      <alignment horizontal="left" indent="1"/>
      <protection hidden="1"/>
    </xf>
    <xf numFmtId="0" fontId="0" fillId="0" borderId="18" xfId="0" applyBorder="1" applyProtection="1">
      <protection hidden="1"/>
    </xf>
    <xf numFmtId="0" fontId="9" fillId="3" borderId="23" xfId="0" applyFont="1" applyFill="1" applyBorder="1" applyAlignment="1" applyProtection="1">
      <alignment vertical="center"/>
      <protection hidden="1"/>
    </xf>
    <xf numFmtId="0" fontId="0" fillId="0" borderId="20" xfId="0" applyBorder="1" applyAlignment="1" applyProtection="1">
      <alignment horizontal="left" indent="1"/>
      <protection hidden="1"/>
    </xf>
    <xf numFmtId="0" fontId="0" fillId="0" borderId="15" xfId="0" applyBorder="1" applyAlignment="1" applyProtection="1">
      <alignment horizontal="left" indent="1"/>
      <protection hidden="1"/>
    </xf>
    <xf numFmtId="0" fontId="0" fillId="9" borderId="0" xfId="0" applyFill="1" applyAlignment="1" applyProtection="1">
      <alignment vertical="center"/>
      <protection hidden="1"/>
    </xf>
    <xf numFmtId="0" fontId="12" fillId="10" borderId="0" xfId="0" applyFont="1" applyFill="1" applyAlignment="1" applyProtection="1">
      <alignment vertical="center"/>
      <protection hidden="1"/>
    </xf>
    <xf numFmtId="0" fontId="2" fillId="7" borderId="4" xfId="0" applyFont="1" applyFill="1" applyBorder="1" applyProtection="1">
      <protection hidden="1"/>
    </xf>
    <xf numFmtId="0" fontId="0" fillId="7" borderId="10" xfId="0" applyFill="1" applyBorder="1" applyProtection="1">
      <protection hidden="1"/>
    </xf>
    <xf numFmtId="0" fontId="0" fillId="7" borderId="10" xfId="0" applyFill="1" applyBorder="1" applyAlignment="1" applyProtection="1">
      <alignment vertical="center"/>
      <protection hidden="1"/>
    </xf>
    <xf numFmtId="0" fontId="2" fillId="7" borderId="13" xfId="0" applyFont="1" applyFill="1" applyBorder="1" applyProtection="1">
      <protection hidden="1"/>
    </xf>
    <xf numFmtId="0" fontId="0" fillId="7" borderId="14" xfId="0" applyFill="1" applyBorder="1" applyAlignment="1" applyProtection="1">
      <alignment vertical="center"/>
      <protection hidden="1"/>
    </xf>
    <xf numFmtId="0" fontId="0" fillId="4" borderId="0" xfId="0" applyFill="1" applyAlignment="1" applyProtection="1">
      <alignment horizontal="right" vertical="center" indent="1"/>
      <protection hidden="1"/>
    </xf>
    <xf numFmtId="0" fontId="2" fillId="4" borderId="0" xfId="0" applyFont="1" applyFill="1" applyAlignment="1" applyProtection="1">
      <alignment horizontal="left" vertical="center" indent="1"/>
      <protection hidden="1"/>
    </xf>
    <xf numFmtId="0" fontId="4" fillId="4" borderId="0" xfId="3" applyFill="1" applyAlignment="1" applyProtection="1">
      <alignment horizontal="left" vertical="center" indent="1"/>
      <protection hidden="1"/>
    </xf>
    <xf numFmtId="0" fontId="0" fillId="4" borderId="0" xfId="0" quotePrefix="1" applyFill="1" applyAlignment="1" applyProtection="1">
      <alignment horizontal="left" vertical="center" indent="1"/>
      <protection hidden="1"/>
    </xf>
    <xf numFmtId="165" fontId="1" fillId="10" borderId="2" xfId="1" applyNumberFormat="1" applyFill="1" applyBorder="1" applyAlignment="1" applyProtection="1">
      <alignment vertical="center"/>
      <protection hidden="1"/>
    </xf>
    <xf numFmtId="165" fontId="2" fillId="10" borderId="19" xfId="1" applyNumberFormat="1" applyFont="1" applyFill="1" applyBorder="1" applyAlignment="1" applyProtection="1">
      <alignment vertical="center"/>
      <protection hidden="1"/>
    </xf>
    <xf numFmtId="165" fontId="2" fillId="10" borderId="12" xfId="1" applyNumberFormat="1" applyFont="1" applyFill="1" applyBorder="1" applyAlignment="1" applyProtection="1">
      <alignment vertical="center"/>
      <protection hidden="1"/>
    </xf>
    <xf numFmtId="9" fontId="0" fillId="10" borderId="19" xfId="2" applyFont="1" applyFill="1" applyBorder="1" applyAlignment="1" applyProtection="1">
      <alignment vertical="center"/>
      <protection hidden="1"/>
    </xf>
    <xf numFmtId="0" fontId="2" fillId="7" borderId="0" xfId="0" applyFont="1" applyFill="1" applyProtection="1">
      <protection hidden="1"/>
    </xf>
    <xf numFmtId="0" fontId="2" fillId="7" borderId="13" xfId="0" applyFont="1" applyFill="1" applyBorder="1"/>
    <xf numFmtId="0" fontId="0" fillId="7" borderId="14" xfId="0" applyFill="1" applyBorder="1"/>
    <xf numFmtId="9" fontId="1" fillId="10" borderId="12" xfId="2" applyFill="1" applyBorder="1" applyAlignment="1" applyProtection="1">
      <alignment vertical="center"/>
      <protection hidden="1"/>
    </xf>
    <xf numFmtId="165" fontId="2" fillId="10" borderId="14" xfId="1" applyNumberFormat="1" applyFont="1" applyFill="1" applyBorder="1" applyAlignment="1" applyProtection="1">
      <alignment vertical="center"/>
      <protection hidden="1"/>
    </xf>
    <xf numFmtId="167" fontId="2" fillId="10" borderId="14" xfId="1" applyNumberFormat="1" applyFont="1" applyFill="1" applyBorder="1" applyAlignment="1" applyProtection="1">
      <alignment vertical="center"/>
      <protection hidden="1"/>
    </xf>
    <xf numFmtId="165" fontId="2" fillId="10" borderId="21" xfId="1" applyNumberFormat="1" applyFont="1" applyFill="1" applyBorder="1" applyAlignment="1" applyProtection="1">
      <alignment vertical="center"/>
      <protection hidden="1"/>
    </xf>
    <xf numFmtId="9" fontId="0" fillId="10" borderId="11" xfId="2" applyFont="1" applyFill="1" applyBorder="1" applyAlignment="1" applyProtection="1">
      <alignment vertical="center"/>
      <protection hidden="1"/>
    </xf>
    <xf numFmtId="0" fontId="0" fillId="11" borderId="0" xfId="0" applyFill="1"/>
    <xf numFmtId="0" fontId="0" fillId="4" borderId="0" xfId="0" applyFill="1" applyAlignment="1">
      <alignment vertical="center"/>
    </xf>
    <xf numFmtId="0" fontId="0" fillId="8" borderId="1" xfId="0" applyFill="1" applyBorder="1" applyAlignment="1" applyProtection="1">
      <alignment horizontal="center" vertical="center"/>
      <protection hidden="1"/>
    </xf>
    <xf numFmtId="0" fontId="0" fillId="15" borderId="32" xfId="0" applyFill="1" applyBorder="1" applyAlignment="1">
      <alignment horizontal="center"/>
    </xf>
    <xf numFmtId="0" fontId="0" fillId="10" borderId="1" xfId="0" applyFill="1" applyBorder="1"/>
    <xf numFmtId="0" fontId="0" fillId="10" borderId="2" xfId="0" applyFill="1" applyBorder="1"/>
    <xf numFmtId="0" fontId="0" fillId="0" borderId="15" xfId="0" applyBorder="1"/>
    <xf numFmtId="0" fontId="0" fillId="0" borderId="28" xfId="0" applyBorder="1"/>
    <xf numFmtId="0" fontId="0" fillId="0" borderId="3" xfId="0" applyBorder="1"/>
    <xf numFmtId="14" fontId="0" fillId="13" borderId="9" xfId="0" applyNumberFormat="1" applyFill="1" applyBorder="1" applyProtection="1">
      <protection locked="0"/>
    </xf>
    <xf numFmtId="4" fontId="0" fillId="13" borderId="9" xfId="0" applyNumberFormat="1" applyFill="1" applyBorder="1" applyProtection="1">
      <protection locked="0"/>
    </xf>
    <xf numFmtId="3" fontId="0" fillId="18" borderId="5" xfId="0" applyNumberFormat="1" applyFill="1" applyBorder="1"/>
    <xf numFmtId="9" fontId="0" fillId="18" borderId="9" xfId="2" applyFont="1" applyFill="1" applyBorder="1"/>
    <xf numFmtId="3" fontId="0" fillId="13" borderId="5" xfId="0" applyNumberFormat="1" applyFill="1" applyBorder="1"/>
    <xf numFmtId="168" fontId="0" fillId="13" borderId="9" xfId="0" applyNumberFormat="1" applyFill="1" applyBorder="1" applyProtection="1">
      <protection locked="0"/>
    </xf>
    <xf numFmtId="169" fontId="0" fillId="18" borderId="5" xfId="0" applyNumberFormat="1" applyFill="1" applyBorder="1"/>
    <xf numFmtId="9" fontId="0" fillId="18" borderId="10" xfId="2" applyFont="1" applyFill="1" applyBorder="1"/>
    <xf numFmtId="14" fontId="0" fillId="19" borderId="9" xfId="0" applyNumberFormat="1" applyFill="1" applyBorder="1" applyProtection="1">
      <protection locked="0"/>
    </xf>
    <xf numFmtId="0" fontId="0" fillId="19" borderId="4" xfId="0" applyFill="1" applyBorder="1" applyProtection="1">
      <protection locked="0"/>
    </xf>
    <xf numFmtId="14" fontId="0" fillId="20" borderId="9" xfId="0" applyNumberFormat="1" applyFill="1" applyBorder="1" applyProtection="1">
      <protection locked="0"/>
    </xf>
    <xf numFmtId="0" fontId="0" fillId="20" borderId="9" xfId="0" applyFill="1" applyBorder="1" applyProtection="1">
      <protection locked="0"/>
    </xf>
    <xf numFmtId="0" fontId="0" fillId="20" borderId="5" xfId="0" applyFill="1" applyBorder="1"/>
    <xf numFmtId="0" fontId="0" fillId="13" borderId="9" xfId="0" applyFill="1" applyBorder="1" applyProtection="1">
      <protection locked="0"/>
    </xf>
    <xf numFmtId="0" fontId="0" fillId="18" borderId="5" xfId="0" applyFill="1" applyBorder="1"/>
    <xf numFmtId="0" fontId="4" fillId="13" borderId="9" xfId="3" applyFill="1" applyBorder="1" applyProtection="1">
      <protection locked="0"/>
    </xf>
    <xf numFmtId="14" fontId="0" fillId="3" borderId="1" xfId="0" applyNumberFormat="1" applyFill="1" applyBorder="1" applyAlignment="1" applyProtection="1">
      <alignment vertical="center"/>
      <protection locked="0"/>
    </xf>
    <xf numFmtId="9" fontId="2" fillId="10" borderId="12" xfId="2" applyFont="1" applyFill="1" applyBorder="1" applyAlignment="1" applyProtection="1">
      <alignment vertical="center"/>
      <protection hidden="1"/>
    </xf>
    <xf numFmtId="0" fontId="0" fillId="21" borderId="0" xfId="0" applyFill="1" applyProtection="1">
      <protection hidden="1"/>
    </xf>
    <xf numFmtId="165" fontId="2" fillId="21" borderId="0" xfId="1" applyNumberFormat="1" applyFont="1" applyFill="1" applyProtection="1">
      <protection hidden="1"/>
    </xf>
    <xf numFmtId="9" fontId="1" fillId="21" borderId="0" xfId="2" applyFill="1" applyProtection="1">
      <protection hidden="1"/>
    </xf>
    <xf numFmtId="9" fontId="0" fillId="21" borderId="0" xfId="2" applyFont="1" applyFill="1" applyProtection="1">
      <protection hidden="1"/>
    </xf>
    <xf numFmtId="0" fontId="5" fillId="21" borderId="0" xfId="0" applyFont="1" applyFill="1" applyProtection="1">
      <protection hidden="1"/>
    </xf>
    <xf numFmtId="0" fontId="4" fillId="21" borderId="0" xfId="3" applyFill="1" applyProtection="1">
      <protection hidden="1"/>
    </xf>
    <xf numFmtId="0" fontId="12" fillId="21" borderId="0" xfId="0" applyFont="1" applyFill="1" applyAlignment="1" applyProtection="1">
      <alignment vertical="top" wrapText="1"/>
      <protection hidden="1"/>
    </xf>
    <xf numFmtId="0" fontId="6" fillId="21" borderId="0" xfId="0" quotePrefix="1" applyFont="1" applyFill="1" applyAlignment="1" applyProtection="1">
      <alignment horizontal="left" vertical="top" wrapText="1"/>
      <protection hidden="1"/>
    </xf>
    <xf numFmtId="0" fontId="4" fillId="21" borderId="0" xfId="3" quotePrefix="1" applyFill="1" applyAlignment="1" applyProtection="1">
      <alignment horizontal="left" vertical="top" wrapText="1"/>
      <protection hidden="1"/>
    </xf>
    <xf numFmtId="0" fontId="0" fillId="19" borderId="7" xfId="0" applyFill="1" applyBorder="1"/>
    <xf numFmtId="0" fontId="0" fillId="4" borderId="7" xfId="0" applyFill="1" applyBorder="1" applyAlignment="1">
      <alignment horizontal="left"/>
    </xf>
    <xf numFmtId="9" fontId="2" fillId="3" borderId="1" xfId="0" applyNumberFormat="1" applyFont="1" applyFill="1" applyBorder="1" applyAlignment="1" applyProtection="1">
      <alignment horizontal="center" vertical="center"/>
      <protection locked="0"/>
    </xf>
    <xf numFmtId="0" fontId="0" fillId="11" borderId="1" xfId="0" applyFill="1" applyBorder="1"/>
    <xf numFmtId="0" fontId="2" fillId="3" borderId="1" xfId="2" applyNumberFormat="1" applyFont="1" applyFill="1" applyBorder="1" applyAlignment="1" applyProtection="1">
      <alignment horizontal="center" vertical="center"/>
      <protection locked="0"/>
    </xf>
    <xf numFmtId="0" fontId="3" fillId="7" borderId="13" xfId="0" applyFont="1" applyFill="1" applyBorder="1" applyAlignment="1">
      <alignment vertical="center"/>
    </xf>
    <xf numFmtId="0" fontId="3" fillId="7" borderId="39" xfId="0" applyFont="1" applyFill="1" applyBorder="1" applyAlignment="1">
      <alignment vertical="center"/>
    </xf>
    <xf numFmtId="0" fontId="0" fillId="11" borderId="2" xfId="0" applyFill="1" applyBorder="1"/>
    <xf numFmtId="9" fontId="2" fillId="3" borderId="2" xfId="0" applyNumberFormat="1" applyFont="1" applyFill="1" applyBorder="1" applyAlignment="1" applyProtection="1">
      <alignment horizontal="center" vertical="center"/>
      <protection locked="0"/>
    </xf>
    <xf numFmtId="0" fontId="0" fillId="0" borderId="1" xfId="0" applyBorder="1" applyAlignment="1" applyProtection="1">
      <alignment horizontal="left" vertical="center" wrapText="1"/>
      <protection hidden="1"/>
    </xf>
    <xf numFmtId="0" fontId="0" fillId="21" borderId="0" xfId="0" quotePrefix="1" applyFill="1" applyAlignment="1" applyProtection="1">
      <alignment horizontal="left" vertical="top" wrapText="1"/>
      <protection hidden="1"/>
    </xf>
    <xf numFmtId="0" fontId="0" fillId="4" borderId="0" xfId="0" applyFill="1" applyAlignment="1" applyProtection="1">
      <alignment horizontal="left"/>
      <protection hidden="1"/>
    </xf>
    <xf numFmtId="0" fontId="0" fillId="4" borderId="0" xfId="0" applyFill="1" applyAlignment="1" applyProtection="1">
      <alignment horizontal="right"/>
      <protection hidden="1"/>
    </xf>
    <xf numFmtId="0" fontId="0" fillId="17" borderId="30" xfId="0" applyFill="1" applyBorder="1" applyAlignment="1">
      <alignment horizontal="center"/>
    </xf>
    <xf numFmtId="0" fontId="0" fillId="10" borderId="12" xfId="0" applyFill="1" applyBorder="1" applyAlignment="1">
      <alignment horizontal="center"/>
    </xf>
    <xf numFmtId="0" fontId="0" fillId="16" borderId="1" xfId="0" applyFill="1" applyBorder="1" applyAlignment="1">
      <alignment horizontal="center"/>
    </xf>
    <xf numFmtId="0" fontId="0" fillId="14" borderId="16" xfId="0" applyFill="1" applyBorder="1" applyAlignment="1">
      <alignment horizontal="center"/>
    </xf>
    <xf numFmtId="0" fontId="0" fillId="15" borderId="41" xfId="0" applyFill="1" applyBorder="1" applyAlignment="1">
      <alignment horizontal="center"/>
    </xf>
    <xf numFmtId="0" fontId="0" fillId="15" borderId="25" xfId="0" applyFill="1" applyBorder="1" applyAlignment="1">
      <alignment horizontal="center"/>
    </xf>
    <xf numFmtId="0" fontId="0" fillId="11" borderId="25" xfId="0" applyFill="1" applyBorder="1" applyAlignment="1">
      <alignment horizontal="center"/>
    </xf>
    <xf numFmtId="0" fontId="0" fillId="16" borderId="41" xfId="0" applyFill="1" applyBorder="1" applyAlignment="1">
      <alignment horizontal="center"/>
    </xf>
    <xf numFmtId="0" fontId="2" fillId="12" borderId="24" xfId="0" applyFont="1" applyFill="1" applyBorder="1" applyAlignment="1" applyProtection="1">
      <alignment horizontal="left" vertical="top"/>
      <protection hidden="1"/>
    </xf>
    <xf numFmtId="0" fontId="2" fillId="3" borderId="1" xfId="0" applyFont="1" applyFill="1" applyBorder="1" applyAlignment="1" applyProtection="1">
      <alignment horizontal="center" vertical="center"/>
      <protection locked="0"/>
    </xf>
    <xf numFmtId="0" fontId="3" fillId="7" borderId="46" xfId="0" applyFont="1" applyFill="1" applyBorder="1" applyAlignment="1">
      <alignment horizontal="center" vertical="center"/>
    </xf>
    <xf numFmtId="0" fontId="0" fillId="4" borderId="20" xfId="0" applyFill="1" applyBorder="1" applyAlignment="1" applyProtection="1">
      <alignment horizontal="left" vertical="center" wrapText="1"/>
      <protection hidden="1"/>
    </xf>
    <xf numFmtId="165" fontId="0" fillId="10" borderId="1" xfId="1" applyNumberFormat="1" applyFont="1" applyFill="1" applyBorder="1" applyAlignment="1" applyProtection="1">
      <alignment horizontal="center" vertical="center"/>
      <protection hidden="1"/>
    </xf>
    <xf numFmtId="0" fontId="0" fillId="4" borderId="48" xfId="0" applyFill="1" applyBorder="1" applyAlignment="1" applyProtection="1">
      <alignment horizontal="left" vertical="center" wrapText="1"/>
      <protection hidden="1"/>
    </xf>
    <xf numFmtId="0" fontId="0" fillId="4" borderId="24" xfId="0"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0" fontId="0" fillId="4" borderId="37" xfId="0" applyFill="1" applyBorder="1" applyAlignment="1" applyProtection="1">
      <alignment horizontal="left" vertical="center" wrapText="1"/>
      <protection hidden="1"/>
    </xf>
    <xf numFmtId="165" fontId="0" fillId="10" borderId="45" xfId="1" applyNumberFormat="1" applyFont="1" applyFill="1" applyBorder="1" applyAlignment="1" applyProtection="1">
      <alignment horizontal="center" vertical="center"/>
      <protection hidden="1"/>
    </xf>
    <xf numFmtId="0" fontId="2" fillId="3" borderId="41" xfId="0" applyFont="1" applyFill="1" applyBorder="1" applyAlignment="1" applyProtection="1">
      <alignment horizontal="center" vertical="center"/>
      <protection locked="0"/>
    </xf>
    <xf numFmtId="0" fontId="0" fillId="8" borderId="44" xfId="0" applyFill="1" applyBorder="1" applyAlignment="1" applyProtection="1">
      <alignment horizontal="center" vertical="center"/>
      <protection hidden="1"/>
    </xf>
    <xf numFmtId="4" fontId="2" fillId="3" borderId="23" xfId="0" applyNumberFormat="1" applyFont="1" applyFill="1" applyBorder="1" applyAlignment="1" applyProtection="1">
      <alignment horizontal="center" vertical="center"/>
      <protection locked="0"/>
    </xf>
    <xf numFmtId="0" fontId="0" fillId="8" borderId="1" xfId="0" applyFill="1" applyBorder="1" applyAlignment="1" applyProtection="1">
      <alignment horizontal="center" vertical="center"/>
      <protection hidden="1"/>
    </xf>
    <xf numFmtId="0" fontId="0" fillId="0" borderId="15" xfId="0" applyBorder="1" applyAlignment="1">
      <alignment horizontal="left"/>
    </xf>
    <xf numFmtId="165" fontId="0" fillId="10" borderId="43" xfId="1" applyNumberFormat="1" applyFont="1" applyFill="1" applyBorder="1" applyAlignment="1" applyProtection="1">
      <alignment horizontal="center" vertical="center"/>
      <protection hidden="1"/>
    </xf>
    <xf numFmtId="0" fontId="0" fillId="4" borderId="22" xfId="0" applyFill="1" applyBorder="1" applyAlignment="1">
      <alignment horizontal="left"/>
    </xf>
    <xf numFmtId="9" fontId="2" fillId="3" borderId="1" xfId="2" applyFont="1" applyFill="1" applyBorder="1" applyAlignment="1" applyProtection="1">
      <alignment horizontal="center" vertical="center"/>
      <protection locked="0"/>
    </xf>
    <xf numFmtId="0" fontId="3" fillId="7" borderId="47" xfId="0" applyFont="1" applyFill="1" applyBorder="1" applyAlignment="1">
      <alignment horizontal="center" vertical="center"/>
    </xf>
    <xf numFmtId="0" fontId="0" fillId="0" borderId="29" xfId="0" applyBorder="1" applyAlignment="1"/>
    <xf numFmtId="0" fontId="0" fillId="0" borderId="26" xfId="0" applyBorder="1" applyAlignment="1"/>
    <xf numFmtId="0" fontId="0" fillId="0" borderId="25" xfId="0" applyBorder="1" applyAlignment="1"/>
    <xf numFmtId="0" fontId="0" fillId="0" borderId="5" xfId="0" applyBorder="1" applyAlignment="1"/>
    <xf numFmtId="0" fontId="0" fillId="0" borderId="12" xfId="0" applyBorder="1" applyAlignment="1"/>
    <xf numFmtId="0" fontId="0" fillId="0" borderId="31" xfId="0" applyBorder="1" applyAlignment="1"/>
    <xf numFmtId="0" fontId="0" fillId="0" borderId="32" xfId="0" applyBorder="1" applyAlignment="1"/>
    <xf numFmtId="0" fontId="0" fillId="0" borderId="33" xfId="0" applyBorder="1" applyAlignment="1"/>
    <xf numFmtId="0" fontId="0" fillId="0" borderId="6" xfId="0" applyBorder="1" applyAlignment="1"/>
    <xf numFmtId="0" fontId="0" fillId="0" borderId="34" xfId="0" applyBorder="1" applyAlignment="1"/>
    <xf numFmtId="0" fontId="0" fillId="0" borderId="35" xfId="0" applyBorder="1" applyAlignment="1"/>
    <xf numFmtId="0" fontId="0" fillId="0" borderId="6" xfId="0" applyBorder="1" applyAlignment="1" applyProtection="1">
      <protection hidden="1"/>
    </xf>
    <xf numFmtId="0" fontId="0" fillId="0" borderId="0" xfId="0" applyAlignment="1" applyProtection="1">
      <protection hidden="1"/>
    </xf>
    <xf numFmtId="0" fontId="0" fillId="0" borderId="27" xfId="0" applyBorder="1" applyAlignment="1" applyProtection="1">
      <protection hidden="1"/>
    </xf>
    <xf numFmtId="0" fontId="0" fillId="0" borderId="36" xfId="0" applyBorder="1" applyAlignment="1" applyProtection="1">
      <protection hidden="1"/>
    </xf>
    <xf numFmtId="0" fontId="0" fillId="0" borderId="6" xfId="0" applyBorder="1" applyAlignment="1" applyProtection="1">
      <protection locked="0"/>
    </xf>
    <xf numFmtId="0" fontId="0" fillId="0" borderId="35" xfId="0" applyBorder="1" applyAlignment="1" applyProtection="1">
      <protection hidden="1"/>
    </xf>
    <xf numFmtId="0" fontId="0" fillId="0" borderId="32" xfId="0" applyBorder="1" applyAlignment="1" applyProtection="1">
      <protection hidden="1"/>
    </xf>
    <xf numFmtId="0" fontId="0" fillId="0" borderId="40" xfId="0" applyBorder="1" applyAlignment="1"/>
    <xf numFmtId="0" fontId="0" fillId="0" borderId="14" xfId="0" applyBorder="1" applyAlignment="1"/>
    <xf numFmtId="0" fontId="0" fillId="0" borderId="16" xfId="0" applyBorder="1" applyAlignment="1"/>
    <xf numFmtId="0" fontId="0" fillId="0" borderId="26" xfId="0" applyBorder="1" applyAlignment="1" applyProtection="1">
      <protection locked="0"/>
    </xf>
    <xf numFmtId="0" fontId="0" fillId="0" borderId="12" xfId="0" applyBorder="1" applyAlignment="1" applyProtection="1">
      <protection locked="0"/>
    </xf>
    <xf numFmtId="0" fontId="0" fillId="0" borderId="22" xfId="0" applyBorder="1" applyAlignment="1"/>
    <xf numFmtId="0" fontId="0" fillId="0" borderId="49" xfId="0" applyBorder="1" applyAlignment="1" applyProtection="1">
      <protection locked="0"/>
    </xf>
    <xf numFmtId="0" fontId="0" fillId="0" borderId="49" xfId="0" applyBorder="1" applyAlignment="1" applyProtection="1">
      <protection hidden="1"/>
    </xf>
    <xf numFmtId="0" fontId="0" fillId="19" borderId="22" xfId="0" applyFill="1" applyBorder="1" applyAlignment="1"/>
    <xf numFmtId="0" fontId="0" fillId="4" borderId="22" xfId="0" applyFill="1" applyBorder="1" applyAlignment="1"/>
    <xf numFmtId="0" fontId="0" fillId="0" borderId="42" xfId="0" applyBorder="1" applyAlignment="1" applyProtection="1">
      <protection hidden="1"/>
    </xf>
    <xf numFmtId="0" fontId="0" fillId="0" borderId="8" xfId="0" applyBorder="1" applyAlignment="1"/>
    <xf numFmtId="0" fontId="0" fillId="0" borderId="38" xfId="0" applyBorder="1" applyAlignment="1" applyProtection="1">
      <protection hidden="1"/>
    </xf>
    <xf numFmtId="0" fontId="0" fillId="0" borderId="19" xfId="0" applyBorder="1" applyAlignment="1" applyProtection="1">
      <protection locked="0"/>
    </xf>
  </cellXfs>
  <cellStyles count="4">
    <cellStyle name="Lien hypertexte" xfId="3" builtinId="8"/>
    <cellStyle name="Milliers" xfId="1" builtinId="3"/>
    <cellStyle name="Normal" xfId="0" builtinId="0"/>
    <cellStyle name="Pourcentage" xfId="2" builtinId="5"/>
  </cellStyles>
  <dxfs count="6">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EBP">
  <a:themeElements>
    <a:clrScheme name="EBP">
      <a:dk1>
        <a:sysClr val="windowText" lastClr="000000"/>
      </a:dk1>
      <a:lt1>
        <a:sysClr val="window" lastClr="FFFFFF"/>
      </a:lt1>
      <a:dk2>
        <a:srgbClr val="0E2841"/>
      </a:dk2>
      <a:lt2>
        <a:srgbClr val="E8E8E8"/>
      </a:lt2>
      <a:accent1>
        <a:srgbClr val="B3323D"/>
      </a:accent1>
      <a:accent2>
        <a:srgbClr val="F2E0DF"/>
      </a:accent2>
      <a:accent3>
        <a:srgbClr val="CA6F79"/>
      </a:accent3>
      <a:accent4>
        <a:srgbClr val="988C88"/>
      </a:accent4>
      <a:accent5>
        <a:srgbClr val="EAE5E4"/>
      </a:accent5>
      <a:accent6>
        <a:srgbClr val="C6BEBA"/>
      </a:accent6>
      <a:hlink>
        <a:srgbClr val="467886"/>
      </a:hlink>
      <a:folHlink>
        <a:srgbClr val="B02D39"/>
      </a:folHlink>
    </a:clrScheme>
    <a:fontScheme name="EBP Schriften">
      <a:majorFont>
        <a:latin typeface="Times New Roman"/>
        <a:ea typeface=""/>
        <a:cs typeface=""/>
      </a:majorFont>
      <a:minorFont>
        <a:latin typeface="Arial"/>
        <a:ea typeface=""/>
        <a:cs typeface=""/>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ln/>
      </a:spPr>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defPPr algn="ctr">
          <a:defRPr sz="1500" dirty="0"/>
        </a:defPPr>
      </a:lstStyle>
      <a:style>
        <a:lnRef idx="2">
          <a:schemeClr val="accent1"/>
        </a:lnRef>
        <a:fillRef idx="1">
          <a:schemeClr val="lt1"/>
        </a:fillRef>
        <a:effectRef idx="0">
          <a:schemeClr val="accent1"/>
        </a:effectRef>
        <a:fontRef idx="minor">
          <a:schemeClr val="dk1"/>
        </a:fontRef>
      </a:style>
    </a:spDef>
    <a:lnDef>
      <a:spPr>
        <a:ln w="3175">
          <a:solidFill>
            <a:schemeClr val="tx1"/>
          </a:solidFill>
          <a:tailEnd type="none" w="lg" len="lg"/>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nSpc>
            <a:spcPts val="2000"/>
          </a:lnSpc>
          <a:defRPr sz="1500" dirty="0" err="1" smtClean="0"/>
        </a:defPPr>
      </a:lstStyle>
    </a:txDef>
  </a:objectDefaults>
  <a:extraClrSchemeLst/>
  <a:extLst>
    <a:ext uri="{05A4C25C-085E-4340-85A3-A5531E510DB2}">
      <thm15:themeFamily xmlns:thm15="http://schemas.microsoft.com/office/thememl/2012/main" name="EBP" id="{B1504A7B-2EB5-4CD1-857D-307C559CAE37}" vid="{E0C4C5AB-53EE-494D-9399-1ACB368B7BC1}"/>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colorwatt@ebp.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O5"/>
  <sheetViews>
    <sheetView topLeftCell="T1" workbookViewId="0">
      <selection activeCell="AH13" sqref="AH13"/>
    </sheetView>
  </sheetViews>
  <sheetFormatPr defaultColWidth="11.42578125" defaultRowHeight="12.75"/>
  <cols>
    <col min="37" max="37" width="16.42578125" customWidth="1"/>
    <col min="38" max="38" width="15.7109375" customWidth="1"/>
    <col min="40" max="40" width="16.42578125" customWidth="1"/>
  </cols>
  <sheetData>
    <row r="1" spans="2:41" ht="13.5" customHeight="1" thickBot="1"/>
    <row r="2" spans="2:41">
      <c r="B2" s="125" t="s">
        <v>0</v>
      </c>
      <c r="C2" s="149"/>
      <c r="D2" s="126" t="s">
        <v>1</v>
      </c>
      <c r="E2" s="150"/>
      <c r="F2" s="129" t="s">
        <v>2</v>
      </c>
      <c r="G2" s="151"/>
      <c r="H2" s="151"/>
      <c r="I2" s="151"/>
      <c r="J2" s="151"/>
      <c r="K2" s="151"/>
      <c r="L2" s="151"/>
      <c r="M2" s="151"/>
      <c r="N2" s="151"/>
      <c r="O2" s="151"/>
      <c r="P2" s="151"/>
      <c r="Q2" s="151"/>
      <c r="R2" s="151"/>
      <c r="S2" s="151"/>
      <c r="T2" s="150"/>
      <c r="U2" s="122" t="s">
        <v>3</v>
      </c>
      <c r="V2" s="152"/>
      <c r="W2" s="152"/>
      <c r="X2" s="152"/>
      <c r="Y2" s="152"/>
      <c r="Z2" s="152"/>
      <c r="AA2" s="128" t="s">
        <v>4</v>
      </c>
      <c r="AB2" s="152"/>
      <c r="AC2" s="127" t="s">
        <v>5</v>
      </c>
      <c r="AD2" s="152"/>
      <c r="AE2" s="152"/>
      <c r="AF2" s="123" t="s">
        <v>6</v>
      </c>
      <c r="AG2" s="151"/>
      <c r="AH2" s="151"/>
      <c r="AI2" s="151"/>
      <c r="AJ2" s="151"/>
      <c r="AK2" s="151"/>
      <c r="AL2" s="151"/>
      <c r="AM2" s="151"/>
      <c r="AN2" s="151"/>
      <c r="AO2" s="153"/>
    </row>
    <row r="3" spans="2:41">
      <c r="B3" s="154"/>
      <c r="C3" s="155"/>
      <c r="D3" s="76" t="s">
        <v>7</v>
      </c>
      <c r="E3" s="76" t="s">
        <v>8</v>
      </c>
      <c r="F3" s="124" t="s">
        <v>9</v>
      </c>
      <c r="G3" s="156"/>
      <c r="H3" s="156"/>
      <c r="I3" s="156"/>
      <c r="J3" s="157"/>
      <c r="K3" s="124" t="s">
        <v>10</v>
      </c>
      <c r="L3" s="156"/>
      <c r="M3" s="157"/>
      <c r="N3" s="124" t="s">
        <v>11</v>
      </c>
      <c r="O3" s="156"/>
      <c r="P3" s="156"/>
      <c r="Q3" s="157"/>
      <c r="R3" s="124" t="s">
        <v>12</v>
      </c>
      <c r="S3" s="156"/>
      <c r="T3" s="157"/>
      <c r="U3" s="158"/>
      <c r="V3" s="159"/>
      <c r="W3" s="159"/>
      <c r="X3" s="159"/>
      <c r="Y3" s="159"/>
      <c r="Z3" s="159"/>
      <c r="AA3" s="159"/>
      <c r="AB3" s="159"/>
      <c r="AC3" s="159"/>
      <c r="AD3" s="159"/>
      <c r="AE3" s="159"/>
      <c r="AF3" s="77" t="s">
        <v>13</v>
      </c>
      <c r="AG3" s="77" t="s">
        <v>14</v>
      </c>
      <c r="AH3" s="77" t="s">
        <v>15</v>
      </c>
      <c r="AI3" s="77" t="s">
        <v>15</v>
      </c>
      <c r="AJ3" s="77" t="s">
        <v>16</v>
      </c>
      <c r="AK3" s="77" t="s">
        <v>17</v>
      </c>
      <c r="AL3" s="77" t="s">
        <v>18</v>
      </c>
      <c r="AM3" s="77" t="s">
        <v>19</v>
      </c>
      <c r="AN3" s="77" t="s">
        <v>20</v>
      </c>
      <c r="AO3" s="78" t="s">
        <v>21</v>
      </c>
    </row>
    <row r="4" spans="2:41" ht="13.5" customHeight="1" thickBot="1">
      <c r="B4" s="79" t="s">
        <v>22</v>
      </c>
      <c r="C4" s="80" t="s">
        <v>23</v>
      </c>
      <c r="D4" s="80"/>
      <c r="E4" s="80"/>
      <c r="F4" s="80" t="s">
        <v>24</v>
      </c>
      <c r="G4" s="80" t="s">
        <v>25</v>
      </c>
      <c r="H4" s="80" t="s">
        <v>26</v>
      </c>
      <c r="I4" s="80" t="s">
        <v>27</v>
      </c>
      <c r="J4" s="80" t="s">
        <v>28</v>
      </c>
      <c r="K4" s="80" t="s">
        <v>24</v>
      </c>
      <c r="L4" s="80" t="s">
        <v>27</v>
      </c>
      <c r="M4" s="80" t="s">
        <v>28</v>
      </c>
      <c r="N4" s="80" t="s">
        <v>29</v>
      </c>
      <c r="O4" s="80" t="s">
        <v>30</v>
      </c>
      <c r="P4" s="80" t="s">
        <v>31</v>
      </c>
      <c r="Q4" s="80" t="s">
        <v>32</v>
      </c>
      <c r="R4" s="80" t="s">
        <v>33</v>
      </c>
      <c r="S4" s="80" t="s">
        <v>34</v>
      </c>
      <c r="T4" s="80" t="s">
        <v>35</v>
      </c>
      <c r="U4" s="80" t="s">
        <v>29</v>
      </c>
      <c r="V4" s="80" t="s">
        <v>36</v>
      </c>
      <c r="W4" s="80" t="s">
        <v>27</v>
      </c>
      <c r="X4" s="80" t="s">
        <v>28</v>
      </c>
      <c r="Y4" s="80" t="s">
        <v>31</v>
      </c>
      <c r="Z4" s="80" t="s">
        <v>32</v>
      </c>
      <c r="AA4" s="80" t="s">
        <v>23</v>
      </c>
      <c r="AB4" s="80" t="s">
        <v>8</v>
      </c>
      <c r="AC4" s="80" t="s">
        <v>5</v>
      </c>
      <c r="AD4" s="80" t="s">
        <v>37</v>
      </c>
      <c r="AE4" s="80" t="s">
        <v>38</v>
      </c>
      <c r="AF4" s="80" t="s">
        <v>39</v>
      </c>
      <c r="AG4" s="80" t="s">
        <v>39</v>
      </c>
      <c r="AH4" s="80" t="s">
        <v>39</v>
      </c>
      <c r="AI4" s="80" t="s">
        <v>40</v>
      </c>
      <c r="AJ4" s="80" t="s">
        <v>41</v>
      </c>
      <c r="AK4" s="80" t="s">
        <v>42</v>
      </c>
      <c r="AL4" s="80" t="s">
        <v>43</v>
      </c>
      <c r="AM4" s="80" t="s">
        <v>44</v>
      </c>
      <c r="AN4" s="80" t="s">
        <v>42</v>
      </c>
      <c r="AO4" s="81" t="s">
        <v>40</v>
      </c>
    </row>
    <row r="5" spans="2:41">
      <c r="B5" s="91"/>
      <c r="C5" s="82">
        <f ca="1">TODAY()</f>
        <v>46251</v>
      </c>
      <c r="D5" s="90"/>
      <c r="E5" s="82" t="s">
        <v>45</v>
      </c>
      <c r="F5" s="95">
        <f>'Informations générales'!C17</f>
        <v>0</v>
      </c>
      <c r="G5" s="95">
        <f>'Informations générales'!C19</f>
        <v>0</v>
      </c>
      <c r="H5" s="95">
        <f>'Informations générales'!C20</f>
        <v>0</v>
      </c>
      <c r="I5" s="95">
        <f>'Informations générales'!C21</f>
        <v>0</v>
      </c>
      <c r="J5" s="96">
        <f>'Informations générales'!C22</f>
        <v>0</v>
      </c>
      <c r="K5" s="92"/>
      <c r="L5" s="93"/>
      <c r="M5" s="94"/>
      <c r="N5" s="95">
        <f>'Informations générales'!C24</f>
        <v>0</v>
      </c>
      <c r="O5" s="92"/>
      <c r="P5" s="97">
        <f>'Informations générales'!C25</f>
        <v>0</v>
      </c>
      <c r="Q5" s="95">
        <f>'Informations générales'!C26</f>
        <v>0</v>
      </c>
      <c r="R5" s="92"/>
      <c r="S5" s="92"/>
      <c r="T5" s="92"/>
      <c r="U5" s="95">
        <f>'Informations générales'!C11</f>
        <v>0</v>
      </c>
      <c r="V5" s="95">
        <f>'Informations générales'!C12</f>
        <v>0</v>
      </c>
      <c r="W5" s="93"/>
      <c r="X5" s="94"/>
      <c r="Y5" s="97">
        <f>'Informations générales'!C13</f>
        <v>0</v>
      </c>
      <c r="Z5" s="95">
        <f>'Informations générales'!C14</f>
        <v>0</v>
      </c>
      <c r="AA5" s="92"/>
      <c r="AB5" s="82" t="s">
        <v>46</v>
      </c>
      <c r="AC5" s="82" t="s">
        <v>47</v>
      </c>
      <c r="AD5" s="82" t="s">
        <v>48</v>
      </c>
      <c r="AE5" s="92"/>
      <c r="AF5" s="83">
        <f>Calcul!D31</f>
        <v>0</v>
      </c>
      <c r="AG5" s="83">
        <f>Calcul!F31</f>
        <v>0</v>
      </c>
      <c r="AH5" s="84">
        <f>Calcul!C35</f>
        <v>0</v>
      </c>
      <c r="AI5" s="85" t="str">
        <f>Calcul!C36</f>
        <v>-</v>
      </c>
      <c r="AJ5" s="86">
        <f>AH5*15*0.75</f>
        <v>0</v>
      </c>
      <c r="AK5" s="87">
        <f>Calcul!F32</f>
        <v>0</v>
      </c>
      <c r="AL5" s="87">
        <f>Calcul!C39</f>
        <v>0</v>
      </c>
      <c r="AM5" s="88" t="str">
        <f>Calcul!C40</f>
        <v>-</v>
      </c>
      <c r="AN5" s="87">
        <f>Calcul!C42</f>
        <v>0</v>
      </c>
      <c r="AO5" s="89" t="str">
        <f>Calcul!C43</f>
        <v>-</v>
      </c>
    </row>
  </sheetData>
  <mergeCells count="11">
    <mergeCell ref="U2:Z3"/>
    <mergeCell ref="AF2:AO2"/>
    <mergeCell ref="F3:J3"/>
    <mergeCell ref="B2:C3"/>
    <mergeCell ref="D2:E2"/>
    <mergeCell ref="R3:T3"/>
    <mergeCell ref="AC2:AE3"/>
    <mergeCell ref="AA2:AB3"/>
    <mergeCell ref="N3:Q3"/>
    <mergeCell ref="K3:M3"/>
    <mergeCell ref="F2:T2"/>
  </mergeCells>
  <dataValidations count="2">
    <dataValidation type="list" allowBlank="1" showInputMessage="1" showErrorMessage="1" sqref="AB5" xr:uid="{00000000-0002-0000-0000-000000000000}">
      <formula1>"reserviert, ausbezahlt, abgelehnt"</formula1>
    </dataValidation>
    <dataValidation type="list" allowBlank="1" showInputMessage="1" showErrorMessage="1" sqref="AE5" xr:uid="{00000000-0002-0000-0000-000001000000}">
      <formula1>"Ja, Nein"</formula1>
    </dataValidation>
  </dataValidation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0"/>
  <sheetViews>
    <sheetView tabSelected="1" zoomScaleNormal="100" workbookViewId="0">
      <selection activeCell="C12" sqref="C12"/>
    </sheetView>
  </sheetViews>
  <sheetFormatPr defaultColWidth="11.42578125" defaultRowHeight="24" customHeight="1"/>
  <cols>
    <col min="1" max="1" width="2.42578125" style="100" customWidth="1"/>
    <col min="2" max="2" width="58.5703125" style="100" customWidth="1"/>
    <col min="3" max="3" width="47.5703125" style="100" customWidth="1"/>
    <col min="4" max="4" width="2.42578125" style="100" customWidth="1"/>
    <col min="5" max="7" width="11.42578125" style="100" customWidth="1"/>
    <col min="8" max="8" width="0" style="100" hidden="1"/>
    <col min="9" max="16383" width="11.42578125" style="100" customWidth="1"/>
    <col min="16384" max="16384" width="4.42578125" style="100" customWidth="1"/>
  </cols>
  <sheetData>
    <row r="1" spans="1:4" ht="12.75" customHeight="1">
      <c r="A1" s="9"/>
      <c r="B1" s="9"/>
      <c r="C1" s="9"/>
      <c r="D1" s="9"/>
    </row>
    <row r="2" spans="1:4" ht="19.5" customHeight="1">
      <c r="A2" s="9"/>
      <c r="B2" s="120" t="e" vm="1">
        <v>#VALUE!</v>
      </c>
      <c r="C2" s="121" t="e" vm="2">
        <v>#VALUE!</v>
      </c>
      <c r="D2" s="9"/>
    </row>
    <row r="3" spans="1:4" ht="19.5" customHeight="1">
      <c r="A3" s="9"/>
      <c r="B3" s="120"/>
      <c r="C3" s="121"/>
      <c r="D3" s="9"/>
    </row>
    <row r="4" spans="1:4" ht="19.5" customHeight="1">
      <c r="A4" s="9"/>
      <c r="B4" s="9"/>
      <c r="C4" s="9"/>
      <c r="D4" s="9"/>
    </row>
    <row r="5" spans="1:4" ht="18" customHeight="1">
      <c r="A5" s="9"/>
      <c r="B5" s="10" t="s">
        <v>49</v>
      </c>
      <c r="C5" s="9"/>
      <c r="D5" s="9"/>
    </row>
    <row r="6" spans="1:4" ht="18" customHeight="1">
      <c r="A6" s="9"/>
      <c r="B6" s="10"/>
      <c r="C6" s="9"/>
      <c r="D6" s="9"/>
    </row>
    <row r="7" spans="1:4" ht="15" customHeight="1">
      <c r="A7" s="9"/>
      <c r="B7" s="50" t="s">
        <v>50</v>
      </c>
      <c r="C7" s="50"/>
      <c r="D7" s="9"/>
    </row>
    <row r="8" spans="1:4" ht="15" customHeight="1">
      <c r="A8" s="9"/>
      <c r="B8" s="51" t="s">
        <v>51</v>
      </c>
      <c r="C8" s="51"/>
      <c r="D8" s="9"/>
    </row>
    <row r="9" spans="1:4" ht="13.5" customHeight="1" thickBot="1">
      <c r="A9" s="9"/>
      <c r="B9" s="40"/>
      <c r="C9" s="9"/>
      <c r="D9" s="9"/>
    </row>
    <row r="10" spans="1:4" ht="12.75" customHeight="1">
      <c r="A10" s="9"/>
      <c r="B10" s="52" t="s">
        <v>52</v>
      </c>
      <c r="C10" s="53"/>
      <c r="D10" s="9"/>
    </row>
    <row r="11" spans="1:4" ht="17.25" customHeight="1">
      <c r="A11" s="9"/>
      <c r="B11" s="41" t="s">
        <v>29</v>
      </c>
      <c r="C11" s="28"/>
      <c r="D11" s="9"/>
    </row>
    <row r="12" spans="1:4" ht="17.25" customHeight="1">
      <c r="A12" s="9"/>
      <c r="B12" s="41" t="s">
        <v>36</v>
      </c>
      <c r="C12" s="28"/>
      <c r="D12" s="9"/>
    </row>
    <row r="13" spans="1:4" ht="17.25" customHeight="1">
      <c r="A13" s="9"/>
      <c r="B13" s="41" t="s">
        <v>31</v>
      </c>
      <c r="C13" s="28"/>
      <c r="D13" s="9"/>
    </row>
    <row r="14" spans="1:4" ht="17.25" customHeight="1" thickBot="1">
      <c r="A14" s="9"/>
      <c r="B14" s="42" t="s">
        <v>53</v>
      </c>
      <c r="C14" s="29"/>
      <c r="D14" s="9"/>
    </row>
    <row r="15" spans="1:4" ht="18" customHeight="1" thickBot="1">
      <c r="A15" s="9"/>
      <c r="B15" s="11"/>
      <c r="C15" s="16"/>
      <c r="D15" s="9"/>
    </row>
    <row r="16" spans="1:4" ht="12.75" customHeight="1">
      <c r="A16" s="9"/>
      <c r="B16" s="52" t="s">
        <v>54</v>
      </c>
      <c r="C16" s="54"/>
      <c r="D16" s="9"/>
    </row>
    <row r="17" spans="1:5" ht="17.25" customHeight="1">
      <c r="A17" s="9"/>
      <c r="B17" s="41" t="s">
        <v>55</v>
      </c>
      <c r="C17" s="30"/>
      <c r="D17" s="9"/>
    </row>
    <row r="18" spans="1:5" ht="17.25" customHeight="1">
      <c r="A18" s="9"/>
      <c r="B18" s="41" t="s">
        <v>56</v>
      </c>
      <c r="C18" s="43"/>
      <c r="D18" s="9"/>
    </row>
    <row r="19" spans="1:5" ht="17.25" customHeight="1">
      <c r="A19" s="9"/>
      <c r="B19" s="44" t="s">
        <v>25</v>
      </c>
      <c r="C19" s="28"/>
      <c r="D19" s="9"/>
    </row>
    <row r="20" spans="1:5" ht="17.25" customHeight="1">
      <c r="A20" s="9"/>
      <c r="B20" s="44" t="s">
        <v>26</v>
      </c>
      <c r="C20" s="28"/>
      <c r="D20" s="9"/>
    </row>
    <row r="21" spans="1:5" ht="17.25" customHeight="1">
      <c r="A21" s="9"/>
      <c r="B21" s="33" t="s">
        <v>27</v>
      </c>
      <c r="C21" s="28"/>
      <c r="D21" s="9"/>
    </row>
    <row r="22" spans="1:5" ht="17.25" customHeight="1">
      <c r="A22" s="9"/>
      <c r="B22" s="33" t="s">
        <v>28</v>
      </c>
      <c r="C22" s="28"/>
      <c r="D22" s="9"/>
    </row>
    <row r="23" spans="1:5" ht="17.25" customHeight="1">
      <c r="A23" s="9"/>
      <c r="B23" s="41" t="s">
        <v>11</v>
      </c>
      <c r="C23" s="43"/>
      <c r="D23" s="9"/>
    </row>
    <row r="24" spans="1:5" ht="17.25" customHeight="1">
      <c r="A24" s="9"/>
      <c r="B24" s="33" t="s">
        <v>29</v>
      </c>
      <c r="C24" s="28"/>
      <c r="D24" s="9"/>
    </row>
    <row r="25" spans="1:5" ht="17.25" customHeight="1">
      <c r="A25" s="9"/>
      <c r="B25" s="33" t="s">
        <v>31</v>
      </c>
      <c r="C25" s="28"/>
      <c r="D25" s="9"/>
    </row>
    <row r="26" spans="1:5" ht="17.25" customHeight="1" thickBot="1">
      <c r="A26" s="9"/>
      <c r="B26" s="45" t="s">
        <v>32</v>
      </c>
      <c r="C26" s="29"/>
      <c r="D26" s="9"/>
    </row>
    <row r="27" spans="1:5" ht="17.25" hidden="1" customHeight="1" thickBot="1">
      <c r="A27" s="9"/>
      <c r="B27" s="46" t="s">
        <v>57</v>
      </c>
      <c r="C27" s="47">
        <v>15</v>
      </c>
      <c r="D27" s="9"/>
    </row>
    <row r="28" spans="1:5" ht="6.75" customHeight="1" thickBot="1">
      <c r="A28" s="9"/>
      <c r="B28" s="11"/>
      <c r="C28" s="16"/>
      <c r="D28" s="9"/>
    </row>
    <row r="29" spans="1:5" ht="13.5" customHeight="1" thickBot="1">
      <c r="A29" s="9"/>
      <c r="B29" s="55" t="s">
        <v>58</v>
      </c>
      <c r="C29" s="56"/>
      <c r="D29" s="9"/>
    </row>
    <row r="30" spans="1:5" ht="17.25" customHeight="1" thickBot="1">
      <c r="A30" s="9"/>
      <c r="B30" s="32" t="s">
        <v>59</v>
      </c>
      <c r="C30" s="63">
        <f>IFERROR(Calcul!C35,"-")</f>
        <v>0</v>
      </c>
      <c r="D30" s="6"/>
      <c r="E30" s="101"/>
    </row>
    <row r="31" spans="1:5" ht="17.25" customHeight="1">
      <c r="A31" s="9"/>
      <c r="B31" s="33" t="s">
        <v>60</v>
      </c>
      <c r="C31" s="99" t="str">
        <f>IFERROR(Calcul!C36,"-")</f>
        <v>-</v>
      </c>
      <c r="D31" s="7"/>
      <c r="E31" s="102"/>
    </row>
    <row r="32" spans="1:5" ht="6.75" customHeight="1" thickBot="1">
      <c r="A32" s="9"/>
      <c r="B32" s="11"/>
      <c r="C32" s="16"/>
      <c r="D32" s="7"/>
      <c r="E32" s="102"/>
    </row>
    <row r="33" spans="1:8" ht="17.25" customHeight="1">
      <c r="A33" s="9"/>
      <c r="B33" s="32" t="s">
        <v>61</v>
      </c>
      <c r="C33" s="63">
        <f>IFERROR(Calcul!C39,"-")</f>
        <v>0</v>
      </c>
      <c r="D33" s="6"/>
      <c r="E33" s="101"/>
    </row>
    <row r="34" spans="1:8" ht="17.25" customHeight="1">
      <c r="A34" s="9"/>
      <c r="B34" s="48" t="s">
        <v>62</v>
      </c>
      <c r="C34" s="61">
        <f>IFERROR(Calcul!F32,"-")</f>
        <v>0</v>
      </c>
      <c r="D34" s="6"/>
      <c r="E34" s="101"/>
    </row>
    <row r="35" spans="1:8" ht="17.25" customHeight="1" thickBot="1">
      <c r="A35" s="9"/>
      <c r="B35" s="49" t="s">
        <v>63</v>
      </c>
      <c r="C35" s="62" t="str">
        <f>IFERROR(Calcul!C40,"-")</f>
        <v>-</v>
      </c>
      <c r="D35" s="6"/>
      <c r="E35" s="101"/>
      <c r="H35" s="100" t="s">
        <v>64</v>
      </c>
    </row>
    <row r="36" spans="1:8" ht="6.75" customHeight="1" thickBot="1">
      <c r="A36" s="9"/>
      <c r="B36" s="11"/>
      <c r="C36" s="16"/>
      <c r="D36" s="6"/>
      <c r="E36" s="101"/>
    </row>
    <row r="37" spans="1:8" ht="17.25" customHeight="1">
      <c r="A37" s="9"/>
      <c r="B37" s="32" t="s">
        <v>65</v>
      </c>
      <c r="C37" s="63">
        <f>IFERROR(Calcul!C42,"-")</f>
        <v>0</v>
      </c>
      <c r="D37" s="6"/>
      <c r="E37" s="101"/>
      <c r="H37" s="100">
        <f>IF(D18&lt;=7.5,40,IF(AND(7.5&lt;D18,D18&lt;=15),(40-15*(D18/7.5-1)),15))</f>
        <v>40</v>
      </c>
    </row>
    <row r="38" spans="1:8" ht="17.25" customHeight="1" thickBot="1">
      <c r="A38" s="9"/>
      <c r="B38" s="31" t="s">
        <v>66</v>
      </c>
      <c r="C38" s="64" t="str">
        <f>IFERROR(Calcul!C43,"-")</f>
        <v>-</v>
      </c>
      <c r="D38" s="8"/>
      <c r="E38" s="103"/>
    </row>
    <row r="39" spans="1:8" ht="12.75" customHeight="1">
      <c r="A39" s="9"/>
      <c r="B39" s="9"/>
      <c r="C39" s="9"/>
      <c r="D39" s="9"/>
    </row>
    <row r="40" spans="1:8" ht="12" customHeight="1">
      <c r="A40" s="9"/>
      <c r="B40" s="9"/>
      <c r="C40" s="9"/>
      <c r="D40" s="9"/>
    </row>
    <row r="41" spans="1:8" ht="12.75" customHeight="1">
      <c r="A41" s="9"/>
      <c r="B41" s="65" t="s">
        <v>67</v>
      </c>
      <c r="C41" s="12"/>
      <c r="D41" s="9"/>
    </row>
    <row r="42" spans="1:8" ht="3" customHeight="1">
      <c r="A42" s="9"/>
      <c r="B42" s="13"/>
      <c r="C42" s="4"/>
      <c r="D42" s="9"/>
    </row>
    <row r="43" spans="1:8" ht="32.25" customHeight="1">
      <c r="A43" s="9"/>
      <c r="B43" s="118" t="s">
        <v>68</v>
      </c>
      <c r="C43" s="160"/>
      <c r="D43" s="9"/>
    </row>
    <row r="44" spans="1:8" ht="30.75" customHeight="1">
      <c r="A44" s="9"/>
      <c r="B44" s="118" t="s">
        <v>69</v>
      </c>
      <c r="C44" s="160"/>
      <c r="D44" s="9"/>
    </row>
    <row r="45" spans="1:8" ht="30.75" customHeight="1">
      <c r="A45" s="9"/>
      <c r="B45" s="118" t="s">
        <v>70</v>
      </c>
      <c r="C45" s="160"/>
      <c r="D45" s="9"/>
    </row>
    <row r="46" spans="1:8" ht="17.25" customHeight="1">
      <c r="A46" s="9"/>
      <c r="B46" s="14" t="s">
        <v>71</v>
      </c>
      <c r="C46" s="98"/>
      <c r="D46" s="9"/>
    </row>
    <row r="47" spans="1:8" ht="17.25" customHeight="1">
      <c r="A47" s="9"/>
      <c r="B47" s="57"/>
      <c r="C47" s="74"/>
      <c r="D47" s="9"/>
    </row>
    <row r="48" spans="1:8" ht="12" customHeight="1">
      <c r="A48" s="9"/>
      <c r="B48" s="58" t="s">
        <v>72</v>
      </c>
      <c r="C48" s="74"/>
      <c r="D48" s="9"/>
    </row>
    <row r="49" spans="1:4" ht="12" customHeight="1">
      <c r="A49" s="9"/>
      <c r="B49" s="59" t="s">
        <v>73</v>
      </c>
      <c r="C49" s="74"/>
      <c r="D49" s="9"/>
    </row>
    <row r="50" spans="1:4" ht="12" customHeight="1">
      <c r="A50" s="9"/>
      <c r="B50" s="57"/>
      <c r="C50" s="74"/>
      <c r="D50" s="9"/>
    </row>
    <row r="51" spans="1:4" ht="12" customHeight="1">
      <c r="A51" s="9"/>
      <c r="B51" s="58" t="s">
        <v>74</v>
      </c>
      <c r="C51" s="74"/>
      <c r="D51" s="9"/>
    </row>
    <row r="52" spans="1:4" ht="12" customHeight="1">
      <c r="A52" s="9"/>
      <c r="B52" s="60" t="s">
        <v>75</v>
      </c>
      <c r="C52" s="74"/>
      <c r="D52" s="9"/>
    </row>
    <row r="53" spans="1:4" ht="12.75" customHeight="1">
      <c r="A53" s="9"/>
      <c r="B53" s="34"/>
      <c r="C53" s="9"/>
      <c r="D53" s="9"/>
    </row>
    <row r="54" spans="1:4" s="104" customFormat="1" ht="15.75" customHeight="1">
      <c r="B54" s="105"/>
    </row>
    <row r="55" spans="1:4" ht="12.75" customHeight="1"/>
    <row r="56" spans="1:4" ht="66" customHeight="1">
      <c r="B56" s="119"/>
      <c r="C56" s="161"/>
    </row>
    <row r="57" spans="1:4" ht="15.75" customHeight="1">
      <c r="B57" s="106"/>
      <c r="C57" s="107"/>
    </row>
    <row r="58" spans="1:4" ht="15.75" customHeight="1">
      <c r="B58" s="108"/>
      <c r="C58" s="107"/>
    </row>
    <row r="59" spans="1:4" ht="12.75" customHeight="1"/>
    <row r="60" spans="1:4" ht="12.75" customHeight="1"/>
    <row r="61" spans="1:4" ht="12.75" customHeight="1"/>
    <row r="62" spans="1:4" ht="12.75" customHeight="1"/>
    <row r="63" spans="1:4" ht="12.75" customHeight="1"/>
    <row r="64" spans="1:4" ht="12.75" customHeight="1"/>
    <row r="65" ht="12.75" customHeight="1"/>
    <row r="66" ht="12.75" customHeight="1"/>
    <row r="67" ht="12.75" customHeight="1"/>
    <row r="68" ht="12.75" customHeight="1"/>
    <row r="69" ht="12.75" customHeight="1"/>
    <row r="70" ht="12.75" customHeight="1"/>
  </sheetData>
  <sheetProtection algorithmName="SHA-512" hashValue="qLdpp/ut12sCYtI4jvpXFN5bBeoSAieB7YShPpSHKsW5MIV0/QgQmuLsBLcXxFYJJeiGGSCzYZxyKye85WBBKA==" saltValue="VKb32rn0TUJfDHI1+cNiGQ==" spinCount="100000" sheet="1" objects="1" scenarios="1"/>
  <mergeCells count="6">
    <mergeCell ref="B44:C44"/>
    <mergeCell ref="B45:C45"/>
    <mergeCell ref="B56:C56"/>
    <mergeCell ref="B2:B3"/>
    <mergeCell ref="C2:C3"/>
    <mergeCell ref="B43:C43"/>
  </mergeCells>
  <conditionalFormatting sqref="C35">
    <cfRule type="cellIs" dxfId="5" priority="1" operator="lessThan">
      <formula>4</formula>
    </cfRule>
    <cfRule type="cellIs" dxfId="4" priority="2" operator="greaterThan">
      <formula>4</formula>
    </cfRule>
  </conditionalFormatting>
  <hyperlinks>
    <hyperlink ref="B49" r:id="rId1" xr:uid="{00000000-0004-0000-0100-000000000000}"/>
  </hyperlinks>
  <pageMargins left="0.7" right="0.7" top="0.78740157499999996" bottom="0.78740157499999996"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5"/>
  <sheetViews>
    <sheetView zoomScaleNormal="100" workbookViewId="0">
      <selection activeCell="B10" sqref="B10:E10"/>
    </sheetView>
  </sheetViews>
  <sheetFormatPr defaultColWidth="10.7109375" defaultRowHeight="12.75"/>
  <cols>
    <col min="1" max="1" width="2.42578125" style="73" customWidth="1"/>
    <col min="2" max="2" width="47.5703125" style="73" customWidth="1"/>
    <col min="3" max="3" width="16.42578125" style="73" customWidth="1"/>
    <col min="4" max="7" width="33.7109375" style="73" customWidth="1"/>
    <col min="8" max="8" width="3.5703125" style="73" customWidth="1"/>
    <col min="9" max="9" width="10.7109375" style="73" customWidth="1"/>
    <col min="10" max="16384" width="10.7109375" style="73"/>
  </cols>
  <sheetData>
    <row r="1" spans="1:8">
      <c r="A1" s="1"/>
      <c r="B1" s="1"/>
      <c r="C1" s="1"/>
      <c r="D1" s="1"/>
      <c r="E1" s="1"/>
      <c r="F1" s="1"/>
      <c r="G1" s="1"/>
      <c r="H1" s="1"/>
    </row>
    <row r="2" spans="1:8" ht="18" customHeight="1">
      <c r="A2" s="1"/>
      <c r="B2" s="2" t="s">
        <v>76</v>
      </c>
      <c r="C2" s="1"/>
      <c r="D2" s="1"/>
      <c r="E2" s="18"/>
      <c r="F2" s="1"/>
      <c r="G2" s="1"/>
      <c r="H2" s="1"/>
    </row>
    <row r="3" spans="1:8">
      <c r="A3" s="1"/>
      <c r="B3" s="1"/>
      <c r="C3" s="1"/>
      <c r="D3" s="1"/>
      <c r="E3" s="1"/>
      <c r="F3" s="1"/>
      <c r="G3" s="1"/>
      <c r="H3" s="1"/>
    </row>
    <row r="4" spans="1:8">
      <c r="A4" s="9"/>
      <c r="B4" s="50" t="s">
        <v>50</v>
      </c>
      <c r="C4" s="50"/>
      <c r="D4" s="9"/>
      <c r="E4" s="9"/>
      <c r="F4" s="9"/>
      <c r="G4" s="1"/>
      <c r="H4" s="1"/>
    </row>
    <row r="5" spans="1:8">
      <c r="A5" s="9"/>
      <c r="B5" s="51" t="s">
        <v>51</v>
      </c>
      <c r="C5" s="51"/>
      <c r="D5" s="9"/>
      <c r="E5" s="9"/>
      <c r="F5" s="9"/>
      <c r="G5" s="1"/>
      <c r="H5" s="1"/>
    </row>
    <row r="6" spans="1:8">
      <c r="A6" s="1"/>
      <c r="B6" s="1"/>
      <c r="C6" s="1"/>
      <c r="D6" s="1"/>
      <c r="E6" s="1"/>
      <c r="F6" s="1"/>
      <c r="G6" s="1"/>
      <c r="H6" s="1"/>
    </row>
    <row r="7" spans="1:8">
      <c r="A7" s="1"/>
      <c r="B7" s="130" t="s">
        <v>77</v>
      </c>
      <c r="C7" s="161"/>
      <c r="D7" s="161"/>
      <c r="E7" s="161"/>
      <c r="F7" s="161"/>
      <c r="G7" s="161"/>
      <c r="H7" s="1"/>
    </row>
    <row r="8" spans="1:8" ht="58.9" customHeight="1">
      <c r="A8" s="1"/>
      <c r="B8" s="133" t="s">
        <v>78</v>
      </c>
      <c r="C8" s="162"/>
      <c r="D8" s="162"/>
      <c r="E8" s="163"/>
      <c r="F8" s="131"/>
      <c r="G8" s="164"/>
      <c r="H8" s="1"/>
    </row>
    <row r="9" spans="1:8" ht="15" customHeight="1">
      <c r="A9" s="1"/>
      <c r="B9" s="136" t="s">
        <v>79</v>
      </c>
      <c r="C9" s="137"/>
      <c r="D9" s="137"/>
      <c r="E9" s="138"/>
      <c r="F9" s="131"/>
      <c r="G9" s="164"/>
      <c r="H9" s="1"/>
    </row>
    <row r="10" spans="1:8" ht="15" customHeight="1">
      <c r="A10" s="1"/>
      <c r="B10" s="135" t="s">
        <v>80</v>
      </c>
      <c r="C10" s="165"/>
      <c r="D10" s="165"/>
      <c r="E10" s="166"/>
      <c r="F10" s="131"/>
      <c r="G10" s="164"/>
      <c r="H10" s="1"/>
    </row>
    <row r="11" spans="1:8" ht="13.5" customHeight="1" thickBot="1">
      <c r="A11" s="1"/>
      <c r="B11" s="1"/>
      <c r="C11" s="1"/>
      <c r="D11" s="1"/>
      <c r="E11" s="1"/>
      <c r="F11" s="1"/>
      <c r="G11" s="1"/>
      <c r="H11" s="1"/>
    </row>
    <row r="12" spans="1:8" ht="18.75" customHeight="1" thickBot="1">
      <c r="A12" s="5"/>
      <c r="B12" s="114"/>
      <c r="C12" s="115"/>
      <c r="D12" s="132" t="s">
        <v>81</v>
      </c>
      <c r="E12" s="167"/>
      <c r="F12" s="148" t="s">
        <v>82</v>
      </c>
      <c r="G12" s="168"/>
      <c r="H12" s="1"/>
    </row>
    <row r="13" spans="1:8">
      <c r="A13" s="1"/>
      <c r="B13" s="169" t="s">
        <v>83</v>
      </c>
      <c r="C13" s="150"/>
      <c r="D13" s="140"/>
      <c r="E13" s="170"/>
      <c r="F13" s="140"/>
      <c r="G13" s="171"/>
      <c r="H13" s="1"/>
    </row>
    <row r="14" spans="1:8">
      <c r="A14" s="1"/>
      <c r="B14" s="172" t="s">
        <v>84</v>
      </c>
      <c r="C14" s="157"/>
      <c r="D14" s="131"/>
      <c r="E14" s="164"/>
      <c r="F14" s="131"/>
      <c r="G14" s="173"/>
      <c r="H14" s="1"/>
    </row>
    <row r="15" spans="1:8" hidden="1">
      <c r="A15" s="1"/>
      <c r="B15" s="109" t="s">
        <v>85</v>
      </c>
      <c r="C15" s="37"/>
      <c r="D15" s="15"/>
      <c r="E15" s="112"/>
      <c r="F15" s="15"/>
      <c r="G15" s="116"/>
      <c r="H15" s="1"/>
    </row>
    <row r="16" spans="1:8">
      <c r="A16" s="1"/>
      <c r="B16" s="146" t="s">
        <v>86</v>
      </c>
      <c r="C16" s="157"/>
      <c r="D16" s="131"/>
      <c r="E16" s="164"/>
      <c r="F16" s="143"/>
      <c r="G16" s="174"/>
      <c r="H16" s="1"/>
    </row>
    <row r="17" spans="1:8">
      <c r="A17" s="1"/>
      <c r="B17" s="38" t="s">
        <v>87</v>
      </c>
      <c r="C17" s="37"/>
      <c r="D17" s="131"/>
      <c r="E17" s="164"/>
      <c r="F17" s="143"/>
      <c r="G17" s="174"/>
      <c r="H17" s="1"/>
    </row>
    <row r="18" spans="1:8" hidden="1">
      <c r="A18" s="1"/>
      <c r="B18" s="175" t="s">
        <v>88</v>
      </c>
      <c r="C18" s="157"/>
      <c r="D18" s="15" t="s">
        <v>89</v>
      </c>
      <c r="E18" s="112"/>
      <c r="F18" s="15" t="s">
        <v>89</v>
      </c>
      <c r="G18" s="116"/>
      <c r="H18" s="1"/>
    </row>
    <row r="19" spans="1:8">
      <c r="A19" s="1"/>
      <c r="B19" s="172" t="s">
        <v>90</v>
      </c>
      <c r="C19" s="157"/>
      <c r="D19" s="143"/>
      <c r="E19" s="160"/>
      <c r="F19" s="147"/>
      <c r="G19" s="173"/>
      <c r="H19" s="1"/>
    </row>
    <row r="20" spans="1:8" hidden="1">
      <c r="A20" s="1"/>
      <c r="B20" s="175" t="s">
        <v>91</v>
      </c>
      <c r="C20" s="157"/>
      <c r="D20" s="75"/>
      <c r="E20" s="112"/>
      <c r="F20" s="113" t="s">
        <v>92</v>
      </c>
      <c r="G20" s="116"/>
      <c r="H20" s="1"/>
    </row>
    <row r="21" spans="1:8">
      <c r="A21" s="1"/>
      <c r="B21" s="172" t="s">
        <v>93</v>
      </c>
      <c r="C21" s="157"/>
      <c r="D21" s="131"/>
      <c r="E21" s="164"/>
      <c r="F21" s="131"/>
      <c r="G21" s="173"/>
      <c r="H21" s="1"/>
    </row>
    <row r="22" spans="1:8">
      <c r="A22" s="1"/>
      <c r="B22" s="110" t="s">
        <v>94</v>
      </c>
      <c r="C22" s="37"/>
      <c r="D22" s="15" t="s">
        <v>95</v>
      </c>
      <c r="E22" s="15" t="s">
        <v>96</v>
      </c>
      <c r="F22" s="15" t="s">
        <v>95</v>
      </c>
      <c r="G22" s="15" t="s">
        <v>96</v>
      </c>
      <c r="H22" s="1"/>
    </row>
    <row r="23" spans="1:8">
      <c r="A23" s="1"/>
      <c r="B23" s="110">
        <v>1</v>
      </c>
      <c r="C23" s="37"/>
      <c r="D23" s="111"/>
      <c r="E23" s="111"/>
      <c r="F23" s="111"/>
      <c r="G23" s="117"/>
      <c r="H23" s="1"/>
    </row>
    <row r="24" spans="1:8">
      <c r="A24" s="1"/>
      <c r="B24" s="110">
        <v>2</v>
      </c>
      <c r="C24" s="37"/>
      <c r="D24" s="111"/>
      <c r="E24" s="111"/>
      <c r="F24" s="111"/>
      <c r="G24" s="117"/>
      <c r="H24" s="1"/>
    </row>
    <row r="25" spans="1:8">
      <c r="A25" s="1"/>
      <c r="B25" s="110">
        <v>3</v>
      </c>
      <c r="C25" s="37"/>
      <c r="D25" s="111"/>
      <c r="E25" s="111"/>
      <c r="F25" s="111"/>
      <c r="G25" s="117"/>
      <c r="H25" s="1"/>
    </row>
    <row r="26" spans="1:8">
      <c r="A26" s="1"/>
      <c r="B26" s="110">
        <v>4</v>
      </c>
      <c r="C26" s="37"/>
      <c r="D26" s="111"/>
      <c r="E26" s="111"/>
      <c r="F26" s="111"/>
      <c r="G26" s="117"/>
      <c r="H26" s="1"/>
    </row>
    <row r="27" spans="1:8">
      <c r="A27" s="1"/>
      <c r="B27" s="110">
        <v>5</v>
      </c>
      <c r="C27" s="37"/>
      <c r="D27" s="111"/>
      <c r="E27" s="111"/>
      <c r="F27" s="111"/>
      <c r="G27" s="117"/>
      <c r="H27" s="1"/>
    </row>
    <row r="28" spans="1:8">
      <c r="A28" s="1"/>
      <c r="B28" s="110">
        <v>6</v>
      </c>
      <c r="C28" s="37"/>
      <c r="D28" s="111"/>
      <c r="E28" s="111"/>
      <c r="F28" s="111"/>
      <c r="G28" s="117"/>
      <c r="H28" s="1"/>
    </row>
    <row r="29" spans="1:8">
      <c r="A29" s="1"/>
      <c r="B29" s="110" t="s">
        <v>97</v>
      </c>
      <c r="C29" s="37"/>
      <c r="D29" s="134">
        <f>40*D16*D17</f>
        <v>0</v>
      </c>
      <c r="E29" s="160"/>
      <c r="F29" s="134">
        <f>40*D16*D17</f>
        <v>0</v>
      </c>
      <c r="G29" s="174"/>
      <c r="H29" s="1"/>
    </row>
    <row r="30" spans="1:8">
      <c r="A30" s="1"/>
      <c r="B30" s="110" t="s">
        <v>98</v>
      </c>
      <c r="C30" s="37"/>
      <c r="D30" s="134">
        <f>D29*E23*D23 + D29*E24*D24 + D29*E25*D25 + D29*E26*D26 + D29*E27*D27 + D29*E28*D28</f>
        <v>0</v>
      </c>
      <c r="E30" s="160"/>
      <c r="F30" s="134">
        <f>F29*G23*F23 + F29*G24*F24 + F29*G25*F25 + F29*G26*F26 + F29*G27*F27 + F29*G28*F28</f>
        <v>0</v>
      </c>
      <c r="G30" s="174"/>
      <c r="H30" s="1"/>
    </row>
    <row r="31" spans="1:8">
      <c r="A31" s="1"/>
      <c r="B31" s="176" t="s">
        <v>99</v>
      </c>
      <c r="C31" s="157"/>
      <c r="D31" s="145">
        <f>IFERROR(D30*D14,"-")</f>
        <v>0</v>
      </c>
      <c r="E31" s="163"/>
      <c r="F31" s="139">
        <f>IFERROR(F30*F14,"-")</f>
        <v>0</v>
      </c>
      <c r="G31" s="177"/>
      <c r="H31" s="1"/>
    </row>
    <row r="32" spans="1:8" ht="13.5" customHeight="1" thickBot="1">
      <c r="A32" s="1"/>
      <c r="B32" s="144" t="s">
        <v>100</v>
      </c>
      <c r="C32" s="178"/>
      <c r="D32" s="141"/>
      <c r="E32" s="179"/>
      <c r="F32" s="142"/>
      <c r="G32" s="180"/>
      <c r="H32" s="1"/>
    </row>
    <row r="33" spans="1:8" ht="13.5" customHeight="1" thickBot="1">
      <c r="A33" s="1"/>
      <c r="B33" s="3"/>
      <c r="C33" s="1"/>
      <c r="D33" s="9"/>
      <c r="E33" s="9"/>
      <c r="F33" s="1"/>
      <c r="G33" s="1"/>
      <c r="H33" s="1"/>
    </row>
    <row r="34" spans="1:8" ht="13.5" customHeight="1" thickBot="1">
      <c r="A34" s="1"/>
      <c r="B34" s="66" t="s">
        <v>101</v>
      </c>
      <c r="C34" s="67"/>
      <c r="D34" s="9"/>
      <c r="E34" s="9"/>
      <c r="F34" s="1"/>
      <c r="G34" s="1"/>
      <c r="H34" s="1"/>
    </row>
    <row r="35" spans="1:8" ht="13.5" customHeight="1" thickBot="1">
      <c r="A35" s="1"/>
      <c r="B35" s="22" t="s">
        <v>102</v>
      </c>
      <c r="C35" s="62">
        <f>IFERROR(D31-F31,"-")</f>
        <v>0</v>
      </c>
      <c r="D35" s="36"/>
      <c r="E35" s="26"/>
      <c r="F35" s="1"/>
      <c r="G35" s="1"/>
      <c r="H35" s="1"/>
    </row>
    <row r="36" spans="1:8">
      <c r="A36" s="1"/>
      <c r="B36" s="19" t="s">
        <v>60</v>
      </c>
      <c r="C36" s="68" t="str">
        <f>IFERROR(1-F31/D31,"-")</f>
        <v>-</v>
      </c>
      <c r="D36" s="7"/>
      <c r="E36" s="25"/>
      <c r="F36" s="1"/>
      <c r="G36" s="1"/>
      <c r="H36" s="1"/>
    </row>
    <row r="37" spans="1:8" ht="13.5" hidden="1" customHeight="1" thickBot="1">
      <c r="A37" s="1"/>
      <c r="B37" s="20" t="s">
        <v>103</v>
      </c>
      <c r="C37" s="23">
        <v>225</v>
      </c>
      <c r="D37" s="7"/>
      <c r="E37" s="7"/>
      <c r="F37" s="1"/>
      <c r="G37" s="1"/>
      <c r="H37" s="1"/>
    </row>
    <row r="38" spans="1:8" ht="13.5" customHeight="1" thickBot="1">
      <c r="A38" s="1"/>
      <c r="B38" s="7"/>
      <c r="C38" s="7"/>
      <c r="D38" s="7"/>
      <c r="E38" s="7"/>
      <c r="F38" s="1"/>
      <c r="G38" s="1"/>
      <c r="H38" s="1"/>
    </row>
    <row r="39" spans="1:8" ht="13.5" customHeight="1" thickBot="1">
      <c r="A39" s="1"/>
      <c r="B39" s="24" t="s">
        <v>61</v>
      </c>
      <c r="C39" s="69">
        <f>IFERROR(C35*(15/100),"-")</f>
        <v>0</v>
      </c>
      <c r="D39" s="6"/>
      <c r="E39" s="27"/>
      <c r="F39" s="1"/>
      <c r="G39" s="1"/>
      <c r="H39" s="1"/>
    </row>
    <row r="40" spans="1:8" ht="13.5" customHeight="1" thickBot="1">
      <c r="A40" s="1"/>
      <c r="B40" s="21" t="s">
        <v>104</v>
      </c>
      <c r="C40" s="70" t="str">
        <f>IFERROR(F32/C39,"-")</f>
        <v>-</v>
      </c>
      <c r="D40" s="17" t="s">
        <v>105</v>
      </c>
      <c r="E40" s="6"/>
      <c r="F40" s="1"/>
      <c r="G40" s="1"/>
      <c r="H40" s="1"/>
    </row>
    <row r="41" spans="1:8" ht="13.5" customHeight="1" thickBot="1">
      <c r="A41" s="1"/>
      <c r="B41" s="7"/>
      <c r="C41" s="7"/>
      <c r="D41" s="17"/>
      <c r="E41" s="6"/>
      <c r="F41" s="1"/>
      <c r="G41" s="1"/>
      <c r="H41" s="1"/>
    </row>
    <row r="42" spans="1:8" ht="13.5" customHeight="1" thickBot="1">
      <c r="A42" s="1"/>
      <c r="B42" s="24" t="s">
        <v>106</v>
      </c>
      <c r="C42" s="71">
        <f>IFERROR(IF((C35/1000*C37)&gt;(F32*0.3),(F32*0.3),(C35/1000*C37)),"-")</f>
        <v>0</v>
      </c>
      <c r="D42" s="6"/>
      <c r="E42" s="6"/>
      <c r="F42" s="1"/>
      <c r="G42" s="1"/>
      <c r="H42" s="1"/>
    </row>
    <row r="43" spans="1:8" ht="13.5" customHeight="1" thickBot="1">
      <c r="A43" s="1"/>
      <c r="B43" s="35" t="s">
        <v>66</v>
      </c>
      <c r="C43" s="72" t="str">
        <f>IFERROR(C42/F32,"-")</f>
        <v>-</v>
      </c>
      <c r="D43" s="8"/>
      <c r="E43" s="39"/>
      <c r="F43" s="1"/>
      <c r="G43" s="1"/>
      <c r="H43" s="1"/>
    </row>
    <row r="44" spans="1:8">
      <c r="A44" s="1"/>
      <c r="B44" s="1"/>
      <c r="C44" s="1"/>
      <c r="D44" s="9"/>
      <c r="E44" s="9"/>
      <c r="F44" s="1"/>
      <c r="G44" s="1"/>
      <c r="H44" s="1"/>
    </row>
    <row r="45" spans="1:8">
      <c r="A45" s="1"/>
      <c r="B45" s="1"/>
      <c r="C45" s="1"/>
      <c r="D45" s="9"/>
      <c r="E45" s="9"/>
      <c r="F45" s="1"/>
      <c r="G45" s="1"/>
      <c r="H45" s="1"/>
    </row>
  </sheetData>
  <sheetProtection algorithmName="SHA-512" hashValue="Kijld+AnBK4Jvx/wmA1arkdVRlE8slP+GlM2HFYdZeNMaJoM26/tHy8HPlS9kvGgHUkCdd9zTznSABR4RHPg7Q==" saltValue="ziCyXfCm1rHrkHFPoTIynA==" spinCount="100000" sheet="1" objects="1" scenarios="1"/>
  <mergeCells count="38">
    <mergeCell ref="F10:G10"/>
    <mergeCell ref="D19:E19"/>
    <mergeCell ref="F16:G16"/>
    <mergeCell ref="F19:G19"/>
    <mergeCell ref="F12:G12"/>
    <mergeCell ref="D13:E13"/>
    <mergeCell ref="F31:G31"/>
    <mergeCell ref="F13:G13"/>
    <mergeCell ref="D32:E32"/>
    <mergeCell ref="B14:C14"/>
    <mergeCell ref="F32:G32"/>
    <mergeCell ref="D17:E17"/>
    <mergeCell ref="F17:G17"/>
    <mergeCell ref="B32:C32"/>
    <mergeCell ref="B31:C31"/>
    <mergeCell ref="B18:C18"/>
    <mergeCell ref="D31:E31"/>
    <mergeCell ref="D21:E21"/>
    <mergeCell ref="F21:G21"/>
    <mergeCell ref="B21:C21"/>
    <mergeCell ref="F30:G30"/>
    <mergeCell ref="B16:C16"/>
    <mergeCell ref="B7:G7"/>
    <mergeCell ref="F9:G9"/>
    <mergeCell ref="D12:E12"/>
    <mergeCell ref="B8:E8"/>
    <mergeCell ref="D30:E30"/>
    <mergeCell ref="D29:E29"/>
    <mergeCell ref="B20:C20"/>
    <mergeCell ref="D14:E14"/>
    <mergeCell ref="F14:G14"/>
    <mergeCell ref="B10:E10"/>
    <mergeCell ref="F8:G8"/>
    <mergeCell ref="B13:C13"/>
    <mergeCell ref="D16:E16"/>
    <mergeCell ref="B19:C19"/>
    <mergeCell ref="B9:E9"/>
    <mergeCell ref="F29:G29"/>
  </mergeCells>
  <conditionalFormatting sqref="C40">
    <cfRule type="cellIs" dxfId="3" priority="3" operator="lessThan">
      <formula>4</formula>
    </cfRule>
    <cfRule type="cellIs" dxfId="2" priority="4" operator="greaterThan">
      <formula>4</formula>
    </cfRule>
  </conditionalFormatting>
  <conditionalFormatting sqref="F8:F10">
    <cfRule type="cellIs" dxfId="1" priority="1" operator="equal">
      <formula>"Nein"</formula>
    </cfRule>
    <cfRule type="cellIs" dxfId="0" priority="2" operator="equal">
      <formula>"Ja"</formula>
    </cfRule>
  </conditionalFormatting>
  <dataValidations count="3">
    <dataValidation type="list" allowBlank="1" showInputMessage="1" showErrorMessage="1" sqref="F20" xr:uid="{00000000-0002-0000-0200-000000000000}">
      <formula1>"IE3, IE4, IE5"</formula1>
    </dataValidation>
    <dataValidation type="list" allowBlank="1" showInputMessage="1" showErrorMessage="1" sqref="D15 D18 F8:F10 F15 F18" xr:uid="{00000000-0002-0000-0200-000001000000}">
      <formula1>"Ja, Nein"</formula1>
    </dataValidation>
    <dataValidation type="list" allowBlank="1" showInputMessage="1" showErrorMessage="1" sqref="D17" xr:uid="{00000000-0002-0000-0200-000002000000}">
      <formula1>"1, 2, 3"</formula1>
    </dataValidation>
  </dataValidation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f7e897-efed-455f-93c0-600ac6fcf993">
      <Terms xmlns="http://schemas.microsoft.com/office/infopath/2007/PartnerControls"/>
    </lcf76f155ced4ddcb4097134ff3c332f>
    <TaxCatchAll xmlns="78451a78-f8fe-4fde-a3e4-ec9d3d94ee72" xsi:nil="true"/>
  </documentManagement>
</p:properties>
</file>

<file path=customXml/itemProps1.xml><?xml version="1.0" encoding="utf-8"?>
<ds:datastoreItem xmlns:ds="http://schemas.openxmlformats.org/officeDocument/2006/customXml" ds:itemID="{D97FA252-5C57-4984-9E96-86EABA209769}"/>
</file>

<file path=customXml/itemProps2.xml><?xml version="1.0" encoding="utf-8"?>
<ds:datastoreItem xmlns:ds="http://schemas.openxmlformats.org/officeDocument/2006/customXml" ds:itemID="{ED55292D-F975-4A30-A97E-0B647BC40AA1}"/>
</file>

<file path=customXml/itemProps3.xml><?xml version="1.0" encoding="utf-8"?>
<ds:datastoreItem xmlns:ds="http://schemas.openxmlformats.org/officeDocument/2006/customXml" ds:itemID="{CB2AC28B-BBDE-49B2-B348-5B8B65C2366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Rosser, Silvan</dc:creator>
  <cp:keywords/>
  <dc:description/>
  <cp:lastModifiedBy>Manon, Anaëlle</cp:lastModifiedBy>
  <cp:revision/>
  <dcterms:created xsi:type="dcterms:W3CDTF">2018-01-08T10:00:19Z</dcterms:created>
  <dcterms:modified xsi:type="dcterms:W3CDTF">2026-08-17T12:31:56Z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y fmtid="{D5CDD505-2E9C-101B-9397-08002B2CF9AE}" pid="3" name="MediaServiceImageTags">
    <vt:lpwstr/>
  </property>
</Properties>
</file>